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NOVO\Downloads\"/>
    </mc:Choice>
  </mc:AlternateContent>
  <bookViews>
    <workbookView xWindow="0" yWindow="0" windowWidth="12528" windowHeight="11256"/>
  </bookViews>
  <sheets>
    <sheet name="1-1" sheetId="1" r:id="rId1"/>
    <sheet name="1-2" sheetId="2" r:id="rId2"/>
    <sheet name="1-3" sheetId="3" r:id="rId3"/>
    <sheet name="3b1" sheetId="4" r:id="rId4"/>
    <sheet name="3b2" sheetId="5" r:id="rId5"/>
    <sheet name="3b5" sheetId="6" r:id="rId6"/>
    <sheet name="4" sheetId="7" r:id="rId7"/>
    <sheet name="5b" sheetId="8" r:id="rId8"/>
    <sheet name="5c" sheetId="10" r:id="rId9"/>
    <sheet name="8c" sheetId="11" r:id="rId10"/>
  </sheets>
  <definedNames>
    <definedName name="diploma" localSheetId="5">#REF!</definedName>
    <definedName name="diploma" localSheetId="6">#REF!</definedName>
    <definedName name="diploma" localSheetId="7">#REF!</definedName>
    <definedName name="diploma" localSheetId="8">#REF!</definedName>
    <definedName name="diploma">#REF!</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0" l="1"/>
  <c r="E11" i="10"/>
  <c r="D11" i="10"/>
  <c r="C11" i="10"/>
  <c r="D19" i="7"/>
  <c r="C19" i="7"/>
  <c r="J18" i="7"/>
  <c r="F18" i="7"/>
  <c r="J17" i="7"/>
  <c r="G17" i="7"/>
  <c r="F17" i="7"/>
  <c r="E16" i="7"/>
  <c r="E19" i="7" s="1"/>
  <c r="D16" i="7"/>
  <c r="F16" i="7" s="1"/>
  <c r="C16" i="7"/>
  <c r="G16" i="7" s="1"/>
  <c r="E14" i="7"/>
  <c r="I14" i="7" s="1"/>
  <c r="D14" i="7"/>
  <c r="F14" i="7" s="1"/>
  <c r="C14" i="7"/>
  <c r="G14" i="7" s="1"/>
  <c r="I13" i="7"/>
  <c r="H13" i="7"/>
  <c r="J13" i="7" s="1"/>
  <c r="G13" i="7"/>
  <c r="G15" i="7" s="1"/>
  <c r="E13" i="7"/>
  <c r="E15" i="7" s="1"/>
  <c r="D13" i="7"/>
  <c r="F13" i="7" s="1"/>
  <c r="C13" i="7"/>
  <c r="C15" i="7" s="1"/>
  <c r="C12" i="7"/>
  <c r="G11" i="7"/>
  <c r="E11" i="7"/>
  <c r="I11" i="7" s="1"/>
  <c r="D11" i="7"/>
  <c r="F11" i="7" s="1"/>
  <c r="G10" i="7"/>
  <c r="D10" i="7"/>
  <c r="J9" i="7"/>
  <c r="I9" i="7"/>
  <c r="F9" i="7"/>
  <c r="I8" i="7"/>
  <c r="H8" i="7"/>
  <c r="G8" i="7"/>
  <c r="F8" i="7"/>
  <c r="J7" i="7"/>
  <c r="I7" i="7"/>
  <c r="H7" i="7"/>
  <c r="G7" i="7"/>
  <c r="G12" i="7" s="1"/>
  <c r="F7" i="7"/>
  <c r="E9" i="5"/>
  <c r="D9" i="5"/>
  <c r="C9" i="5"/>
  <c r="F9" i="5" s="1"/>
  <c r="F8" i="5"/>
  <c r="F7" i="5"/>
  <c r="F6" i="5"/>
  <c r="I15" i="7" l="1"/>
  <c r="G19" i="7"/>
  <c r="F19" i="7"/>
  <c r="F15" i="7"/>
  <c r="J14" i="7"/>
  <c r="H11" i="7"/>
  <c r="J11" i="7" s="1"/>
  <c r="D12" i="7"/>
  <c r="H14" i="7"/>
  <c r="D15" i="7"/>
  <c r="H15" i="7"/>
  <c r="J15" i="7" s="1"/>
  <c r="H16" i="7"/>
  <c r="H19" i="7" s="1"/>
  <c r="J8" i="7"/>
  <c r="H10" i="7"/>
  <c r="I16" i="7"/>
  <c r="I19" i="7" s="1"/>
  <c r="E10" i="7"/>
  <c r="F10" i="7" s="1"/>
  <c r="H12" i="7" l="1"/>
  <c r="J16" i="7"/>
  <c r="I10" i="7"/>
  <c r="I12" i="7" s="1"/>
  <c r="E12" i="7"/>
  <c r="F12" i="7" s="1"/>
  <c r="J19" i="7"/>
  <c r="J10" i="7" l="1"/>
  <c r="J12" i="7"/>
</calcChain>
</file>

<file path=xl/comments1.xml><?xml version="1.0" encoding="utf-8"?>
<comments xmlns="http://schemas.openxmlformats.org/spreadsheetml/2006/main">
  <authors>
    <author>User</author>
  </authors>
  <commentList>
    <comment ref="J9" authorId="0" shapeId="0">
      <text>
        <r>
          <rPr>
            <sz val="9"/>
            <color indexed="81"/>
            <rFont val="Tahoma"/>
            <family val="2"/>
          </rPr>
          <t xml:space="preserve">Isi informasi tambahan mengenai tahun berakhirnya kerjasama.
Format : YYYY
Contoh : 2016
</t>
        </r>
      </text>
    </comment>
  </commentList>
</comments>
</file>

<file path=xl/comments2.xml><?xml version="1.0" encoding="utf-8"?>
<comments xmlns="http://schemas.openxmlformats.org/spreadsheetml/2006/main">
  <authors>
    <author>User</author>
  </authors>
  <commentList>
    <comment ref="J9" authorId="0" shapeId="0">
      <text>
        <r>
          <rPr>
            <sz val="9"/>
            <color indexed="81"/>
            <rFont val="Tahoma"/>
            <family val="2"/>
          </rPr>
          <t xml:space="preserve">Isi informasi tambahan mengenai tahun berakhirnya kerjasama.
Format : YYYY
Contoh : 2016
</t>
        </r>
      </text>
    </comment>
  </commentList>
</comments>
</file>

<file path=xl/comments3.xml><?xml version="1.0" encoding="utf-8"?>
<comments xmlns="http://schemas.openxmlformats.org/spreadsheetml/2006/main">
  <authors>
    <author>User</author>
  </authors>
  <commentList>
    <comment ref="J9" authorId="0" shapeId="0">
      <text>
        <r>
          <rPr>
            <sz val="9"/>
            <color indexed="81"/>
            <rFont val="Tahoma"/>
            <family val="2"/>
          </rPr>
          <t xml:space="preserve">Isi informasi tambahan mengenai tahun berakhirnya kerjasama.
Format : YYYY
Contoh : 2016
</t>
        </r>
      </text>
    </comment>
  </commentList>
</comments>
</file>

<file path=xl/sharedStrings.xml><?xml version="1.0" encoding="utf-8"?>
<sst xmlns="http://schemas.openxmlformats.org/spreadsheetml/2006/main" count="1644" uniqueCount="781">
  <si>
    <t>Tabel 1 Kerjasama</t>
  </si>
  <si>
    <t>&lt;&lt;&lt; Daftar Tabel</t>
  </si>
  <si>
    <t>Tabel 1 Bagian-1 Kerjasama Pendidikan</t>
  </si>
  <si>
    <t>Check</t>
  </si>
  <si>
    <t>V</t>
  </si>
  <si>
    <t>No.</t>
  </si>
  <si>
    <t>Lembaga Mitra</t>
  </si>
  <si>
    <r>
      <t xml:space="preserve">Tingkat </t>
    </r>
    <r>
      <rPr>
        <b/>
        <vertAlign val="superscript"/>
        <sz val="11"/>
        <color theme="1"/>
        <rFont val="Calibri"/>
        <family val="2"/>
        <scheme val="minor"/>
      </rPr>
      <t>*)</t>
    </r>
  </si>
  <si>
    <t>Judul Kegiatan Kerjasama</t>
  </si>
  <si>
    <t>Manfaat bagi PS yang Diakreditasi</t>
  </si>
  <si>
    <t>Waktu dan Durasi</t>
  </si>
  <si>
    <t>Bukti Kerjasama</t>
  </si>
  <si>
    <t>Tahun Berakhirnya Kerjasama (YYYY)</t>
  </si>
  <si>
    <t>Interna-sional</t>
  </si>
  <si>
    <t>Nasional</t>
  </si>
  <si>
    <t>Wilayah/ Lokal</t>
  </si>
  <si>
    <t>Fakultas Ilmu Sosial dan Ilmu Politik Universitas Gajah Mada</t>
  </si>
  <si>
    <t>Penguatan Kualitas Tridharma Perguruan Tinggi dan Institusi</t>
  </si>
  <si>
    <t>Mengembangkan Pelaksanaan pendidikan, Mendukung pembukaan program studi baru, pengembangan manajemen akademik dan kualitas akademik</t>
  </si>
  <si>
    <t>5 Tahun</t>
  </si>
  <si>
    <t xml:space="preserve">Memorendum Of Agreement,          Nomor : 13514/J01.SP/KJSM-1/II/2017                                                          Nomor: 3064/UN45.2/HK/2021 </t>
  </si>
  <si>
    <t>Pemerintah Kabupaten Bener Meriah</t>
  </si>
  <si>
    <t>Penyelengaraan Pendidikan Tingkat Perguruan Tinggi</t>
  </si>
  <si>
    <t>Menyediakan tenaga pengajar/dosen, pengembangan materi dan pelayanan akademik</t>
  </si>
  <si>
    <t>Nota Kesepahaman,                             Nomor : 421.4/705                                   Nomor : 0778/UN45.2/KS/2017</t>
  </si>
  <si>
    <t>Fakultas Ilmu Sosial dan Ilmu Politik Universitas Teuku Umar, Meulaboh</t>
  </si>
  <si>
    <t>Program Peningkatan Kualitas Penyelenggaraan Tridharma Perguruan Tinggi</t>
  </si>
  <si>
    <t>Pengembangan kurikulum, pengakuan matakuliah, pelaksanaan alih kredit, penggunaan sumber pembelajaran bersama, pelaksanaan praktek  program pendidikan, pembelajaran dan tutorial</t>
  </si>
  <si>
    <t xml:space="preserve">5 Tahun </t>
  </si>
  <si>
    <t>Perjanjian Kerjasama            Nomor : 623/UN59.5/KS/2018    Nomor : 3132/UN45.2/KS/2018</t>
  </si>
  <si>
    <t>Fakultas Ilmu Sosial dan Ilmu Politik Universitas Sumatera Utara</t>
  </si>
  <si>
    <t>Peningkatan Kualitas Tridharma Perguruan Tinggi</t>
  </si>
  <si>
    <t>Mendukung Pengembangan Pendidikan dan Pembelajaran, pengembangan manajemen akademik serta pengembangan SDM dosen</t>
  </si>
  <si>
    <t>Perjanjian Kerjasama                       Nomor : 2048/UN45.2/KS/2018  Nomor : 374/UN5.2.1.9/KPM/2018</t>
  </si>
  <si>
    <t>Fakultas Ilmu Sosial dan Ilmu Politik Universitas Pembangunan Nasional Veteran Yogyakarta</t>
  </si>
  <si>
    <t>Kegiatan Akademik</t>
  </si>
  <si>
    <t>Pertukaran Mahasiswa dan dosen,pelaksanaan seminar/ workshop/ fokus Group Discussion dan pubikasi bersama</t>
  </si>
  <si>
    <t>Perjanjian Kerjasama
Nomor: 004/FISIPUPNVY-FISIPMALIKUSSALEH/PKS/X/2018
Nomor: 3064/UN45.2/KS/2018</t>
  </si>
  <si>
    <t>School Of Social and Economic MalaysiaTerengganu.Malaysia</t>
  </si>
  <si>
    <t>Mutual Interest In Developing Program Of Academic And Scholarly Exchanges</t>
  </si>
  <si>
    <t>Kolaborasi kurikulum, melaksanakan program pendidikan, konferensi dan pertemuan akademik, pertukaran dan praktikum / magang mahasiswa, serta pertukaran tenaga pengajar</t>
  </si>
  <si>
    <t>Letter Of Intents, 10 Oktober 2018</t>
  </si>
  <si>
    <t>Forum Human Capital Indonesia</t>
  </si>
  <si>
    <t>Program Magang Mahasiswa Bersertifikat (PMMB)</t>
  </si>
  <si>
    <t>Mendukung  program pembelajaran, pendalaman keilmuan. Pengalaman bekerja dan aplikasi keilmuan mahasiswa pada dunia kerja</t>
  </si>
  <si>
    <t>Nota Kesepahaman,                             Nomor : T/596/UN45/Hk.07.00/2019,             Nomor : 191/SK/FHCI/IV/2019</t>
  </si>
  <si>
    <t>Fakultas Ilmu Sosial dan Ilmu Politik Universitas Bengkulu</t>
  </si>
  <si>
    <t>Kerjasama Penyelenggaraan kegiatan Pendidikan, penelitian dan pengabdian masyarakat</t>
  </si>
  <si>
    <t>Kontrak manajemen, program kembaran, program gelar ganda, program pemindahan kredit, pertukaran dosen dan mahasiswa, serta pengembangan dan pemanfaatan SDM</t>
  </si>
  <si>
    <t>Kesepakatan Bersama                        Nomor : 4144/UN30.9/HK/2019       Nomor : B/1246/UN45.2/HK.07.00/2019</t>
  </si>
  <si>
    <t>Indonesian Corruption Wacth(ICW) dan Masyarakat Transparasi Aceh</t>
  </si>
  <si>
    <t>Pendidikan Anti Korupsi</t>
  </si>
  <si>
    <t>Pengembangan pendidikan anti korupsi, penyediaan modul perkuliahan, fasilitas kegiatan seminar/pelatihan, membantu penyediaan data penyelesaian studi mahasiswa, fasilitas job training, serta penyediaan lapangan pekerjaan</t>
  </si>
  <si>
    <t>Perjanjian Kerjasama                            Nomor ; 274/SK/BP/ICW/XI/2019   Nomor : 03/MoU/MaTA/XI/2019         Nomor : P/2699/UN45.2/HK.07.00/2019</t>
  </si>
  <si>
    <t>Fakultas Ushuluddin Adb dan Dakwah (FUAD) Institut Agama Islam Negeri Langsa</t>
  </si>
  <si>
    <t>Pelakasanaan Tridharma Perguruan Tinggi</t>
  </si>
  <si>
    <t>Mengembangkan Pelaksanaan pendidikan, kolaborasi studi keilmuan sosial dan politik, pertukaran mahasiswa, pelatihan serta pemanfaatan dan pengembangan SDM</t>
  </si>
  <si>
    <t>Memorendum Of Agreement,           Nomor : 0295/In.24/FUAD/HM.01/09/2020                                                                         Nomor : 3373/UN45.2/KS.02/2020</t>
  </si>
  <si>
    <t>Keurukon Katibul Wali/Skretariat Lembaga Wali Nanggroe, Aceh</t>
  </si>
  <si>
    <t>Penguatan Lembaga Wali Nanggroe Aceh melalui penerbiatan artikel Akademik</t>
  </si>
  <si>
    <t>Mendukung program pembelajaran, pendalaman keilmuan terkait penguatan wali Nanggroe</t>
  </si>
  <si>
    <t>Perjanjian Kerjasama (Memorendum Of Agreement)            Nomor : 01/MoA/KKW/IV/2021            Nomor : T/1101/UN45.2/HK/2021</t>
  </si>
  <si>
    <t xml:space="preserve">1St ICosPOLHUM Unimal Dengan Australian National University </t>
  </si>
  <si>
    <t xml:space="preserve"> The Confrence Will Cover Fields Of Social And Political Sciences, Humanity Issues, Economics, Law, Culture and Education                   Covid: 19 : Challenges And Opportunities In Constructing New Social order In Disruptive Era,         </t>
  </si>
  <si>
    <t>Kerjasama dan Mendukung Program Pembelajaran, kolaborasi studi keilmuan sosial dan politik</t>
  </si>
  <si>
    <t>1 Tahun</t>
  </si>
  <si>
    <t>1St ICosPOLHUM Unimal Dengan Murdoch University Australia</t>
  </si>
  <si>
    <t>1St ICosPOLHUM Unimal Dengan Development Academy Of The Bangsamoro</t>
  </si>
  <si>
    <t>2nd ICosPOLHUM Unimal Dengan Australian National University</t>
  </si>
  <si>
    <t>Strenghening The Roles Of Social Scienc4, Political Science, and Humanities in the disruptive era</t>
  </si>
  <si>
    <t>3rd ICosPOLHUM Unimal Dengan University Of Delaware, USA</t>
  </si>
  <si>
    <t>The Contribution Of Social Sciences And Humanities to Sustainable Development</t>
  </si>
  <si>
    <t>3rd ICosPOLHUM Unimal Dengan Universiti Islam Sultan Sharif Ali. Brunei Darussalam</t>
  </si>
  <si>
    <t>4Th ICosPOLHUM Unimal Dengan University Of Cameroon</t>
  </si>
  <si>
    <t>Toward Peace And Sustainable Development Local,National, And International Issue</t>
  </si>
  <si>
    <t xml:space="preserve">4Th ICosPOLHUM Unimal Dengan Deakin University, </t>
  </si>
  <si>
    <t>4Th ICosPOLHUM Unimal Dengan Albukhary International University, AWPR Malaysia</t>
  </si>
  <si>
    <t xml:space="preserve">4Th ICosPOLHUM Unimal Dengan University Canberra, </t>
  </si>
  <si>
    <t>AKSI-ADB</t>
  </si>
  <si>
    <t>Penetapan Peserta Program Kegiatan Non Degre Training Pada Proyek Advanced KnowledgeAnd Skills For Sustainable In Indonesia Asian Development</t>
  </si>
  <si>
    <t>Meningkatkan dan Mendukung kegiatan pendidikan dan pembelajaran program Ilmu Sosial dan Ilmu Politik,  pemanfaatan dan pengembangan sarana dan prasarana dan tenaga SDM</t>
  </si>
  <si>
    <t>Penetapan Peserta Seminar Internasional Conferense And Cooperation Meeting Sumber Dana Proyek Advanced Knowledge And Skills For Sustainable Growth Unimal</t>
  </si>
  <si>
    <t>Meningkatkan dan Mendukung kegiatan pendidikan dan pembelajaran program MBKM,  pemanfaatan dan pengembangan sarana dan prasarana dan tenaga SDM</t>
  </si>
  <si>
    <t>Fakultas Ilmu Sosial dan Ilmu Politik Universitas Al-Muslim Bireuen</t>
  </si>
  <si>
    <t>Pendidikan, Penelitian, Pengabdian kepada masyarakat dan program Mardeka Belajar Kampus Merdeka (MBKM)</t>
  </si>
  <si>
    <t>Meningkatkan dan Mendukung kegiatan pendidikan dan pembelajaran program MBKM, magang praktik mahasiswa, asistensi mengajar, pelatihan, pemanfaatan dan pengembangan sarana dan prasarana dan tenaga SDM</t>
  </si>
  <si>
    <t>Nota Kesepahaman (Memorendum Of Agreement)           Nomor : 129/Fisip-Umuslim/PK/PP.2021                              Nomor : 2423/UN45.1.2/HK.02.06/2021</t>
  </si>
  <si>
    <t>Fakultas Ilmu Sosial dan Ilmu Politik Dengan Fakultas Ilmu Sosial dan Ilmu Politik Universitas Sultan Ageng Tirtayasa</t>
  </si>
  <si>
    <t>Menjalin Hubungan Kelembagaan Dalam Melaksanakan Tri Dharma Perguruan Tinggi</t>
  </si>
  <si>
    <t>Mendukung  Hubungan Kelembagaan Dalam Melaksanakan Tri Dharma Perguruan Tinggi</t>
  </si>
  <si>
    <t>Nota Kesepahaman , Nomor : 33/UN43/HK.06.00/2021,                      Nomor : 3886/UN45.1.2/KS.08.02/2021</t>
  </si>
  <si>
    <t>Bawaslu Kota Lhokseumawe Dengan Fakultas Ilmu Sosial dan Ilmu Politik Universitas Malikussaleh</t>
  </si>
  <si>
    <t>Panitia Pengawas Pemilihan Kota Lhokseumawe</t>
  </si>
  <si>
    <t>Kerjasama Penguatan Institusi Melalui Pemanfaatan Dan Pengembangan Sumber Daya Manusia</t>
  </si>
  <si>
    <t>Nota Kesepahaman, Nomor : 002/HM.02.04/K.AC-22/01/2022,        Nomor : 178/UN45.1.2/KS.08.02/2022</t>
  </si>
  <si>
    <t>Universitas Nurdin Hamzah, Fakultas Ilmu Sosial dan Ilmu Politik</t>
  </si>
  <si>
    <t>Penyelenggaraan Pendidikan , penelitian, Pengabdian Kepada Masyarakat dan Peningkatan Kualitas Sumber Daya Manusia Serta Dukungan Terhadap Program Merdeka Belajar - Kampus Merdeka</t>
  </si>
  <si>
    <t>Nota Kesepahaman, Nomor : 115/FISIPOL-UNHKS/2022,  Nomor  1715/UN45.1.2/HK.02.06/2022</t>
  </si>
  <si>
    <t>Universitas Muhammadiyah Sumatera Utara Antara Fakultas Ilmu Sosial dan Ilmu politik Universitas Malikussaleh</t>
  </si>
  <si>
    <t>Meningkatkan Kualitas Kerja Sama Kelembagaan</t>
  </si>
  <si>
    <t>Meningkatkan Akselerasi dan Mutu Pendidikan Tinggi dan Sumber Daya Manusia</t>
  </si>
  <si>
    <t>Nota Kesepakatan Kerja Sama , Nomor : 250/UN45.1.2/KS.03.00/2022 , Nomor : 145/II.3-AU/UMSU-03/F/2022</t>
  </si>
  <si>
    <t xml:space="preserve">UIN Sumatera Utara (UINSU), Medan , Dengan Fakultas Ilmu Sosial Dan Ilmu Politik, UNIMAL </t>
  </si>
  <si>
    <t>Program Merdeka Belajar Kampus Merdeka (MBKM)</t>
  </si>
  <si>
    <t>Mengembangkan Pendidikan , Penelitian , Pengabdian Kepada Masyarakat dan Program MBKM Dan Peningkatan SDM , Untuk Mengkokohkan Ukhwah Islamiyah antara Fakultas Ilmu Tarbiyah dan Keguruan UIN Sumatera Utara dan Fakultas Ilmu Sosial dan Ilmu Politik , UNIMAL</t>
  </si>
  <si>
    <t>Nota Kesepakatan (MOU) , Nomor : B.24101/ITK/KS.02/10/2021 , Nomor : 3238/un45.1.2/hk.02.06/2021</t>
  </si>
  <si>
    <t>Badan Narkotika Nasional (BNN) Kota Lhokseumawe , Dengan Fakultas Ilmu Sosial dan Ilmu Politik , UNIMAL</t>
  </si>
  <si>
    <t>Meningkatkan Upaya Pencegahan , Pemberantasan Penyalahgunaan dan Peredaran Gelap Psikotropika di Lingkungan Kampus</t>
  </si>
  <si>
    <t>Meningkatkan Kapasitas Pengetahuan Tentang Upaya Pencegahan , Pemberantasan , Penyalahgunaan dan Peredaran Gelap Psikotripa di lingkungan Kampus</t>
  </si>
  <si>
    <t>Nota Kesepakatan , Nomor :619/UN45.6/KS/2017 , Nomor : NK/1/Ka/HK.02/XI/2017/LSW</t>
  </si>
  <si>
    <t>Universitas Komputer Indonesia (UNIKOM) , Program Studi Ilmu Pemerintahan, Fakultas Ilmu Sosial dan Ilmu Politik UNIKOM dengan Ilmu Sosial dan Ilmu Politik , UNIMAL</t>
  </si>
  <si>
    <t>Meningkatkan Pembinaan dan Pengembangan di Bidang Pendidikan , Penelitian dan Pengabdian</t>
  </si>
  <si>
    <t xml:space="preserve">Meningkatkan Kapasitas dalam Pengelolaan Seminar dan Jurnal Ilmiah </t>
  </si>
  <si>
    <t xml:space="preserve">3 Tahun </t>
  </si>
  <si>
    <t>Nota Kesepakatan , Nomor : 060/SPS-IP/FISIP/V/2017 , Nomor: 535/UN45.6/KS/2017</t>
  </si>
  <si>
    <t>Raja Grafindo Persada</t>
  </si>
  <si>
    <t>Penyelenggara Event dan Penerbitan Naskah , Buku teks dan Buku Ajar</t>
  </si>
  <si>
    <t>Mendukung Proses Kegiatan Belajar Mengajar  (Kajian Buku , Kuliah Umum )</t>
  </si>
  <si>
    <t>Nota Perjanjian Kerjasama , Nomor : 267/DIR-MoU/VI/2023 , Nomor : 313/UN45.1.2/KS.06.02/2023</t>
  </si>
  <si>
    <t>Universitas Muhammadiyah Sumatera Barat</t>
  </si>
  <si>
    <t>Pelaksanaan Program Merdeka Belajar Kampus Merdeka</t>
  </si>
  <si>
    <t>Mesinergikan Potensi dan Sumber Daya Melalui Program Merdeka Kampus Merdeka</t>
  </si>
  <si>
    <t>Perjanjian Kerjasama, Nomor : 646/UN.45.1.2/KS.06.02/2022 , Nomor : 189/MoA/11.3AU/F/2022</t>
  </si>
  <si>
    <t xml:space="preserve">Perkumpulan Ide dan Analika Indonesia ( Ide dan Analika Indonesia, idea ) </t>
  </si>
  <si>
    <t>Pendidikan, Penelitian, Pengabdian kepada masyarakat, Serta Magang Mahasiswa</t>
  </si>
  <si>
    <t>Meningkatkan Mutu, Mengembangkan Potensi Sumber Daya Manusia</t>
  </si>
  <si>
    <t>Perjanjian Kerjasama, Nomor: 151/UN45.1.2/KS.06.02/2022, Nomor: 15/Ext./IDEA/III/2022</t>
  </si>
  <si>
    <t>Asosiasi Antropologi Indonesia (AAI) - Pengurus Daerah ( PENGDA) Provinsi RIAU</t>
  </si>
  <si>
    <t>Pelaksanaan Penelitian Lapangan dan Karya Tulis Mahasiswa AAI PENGDA RIAU-SKK MIGAS SUMBAGUT</t>
  </si>
  <si>
    <t>Menjalin Hubungan Kemitraan dengan Institusi Profesional dan Sektor Swasta untuk Meningkatkan Kualitas Lulusan Perguruan Tinggi</t>
  </si>
  <si>
    <t xml:space="preserve">1 Tahun </t>
  </si>
  <si>
    <t>Perjanjian Kerjasama, Nomor : 22-Pan/Eks/06/2021, Nomor: 118/UN45.1.2/PT/2021</t>
  </si>
  <si>
    <t xml:space="preserve">Lembaga Pengembangan Pendidikan dan Profesi (LP3) Universitas Negeri Semarang (UNNES) </t>
  </si>
  <si>
    <t>Pelaksanaan Pelatihan Keterampilan Dasar Teknik Intruksional (Pekerti)</t>
  </si>
  <si>
    <t>Pengembangan Kompetensi Profesional Dosen Bidangnya Sebagai Upaya Meningkatkan Kualitas Sumber Daya Manusia yang Akademis dan Berdaya Saing</t>
  </si>
  <si>
    <t>Perjanjian Kerjasama, Nomor : 1603/UN45.1.2/KS.09.00/2022</t>
  </si>
  <si>
    <t>Himpunan Ulama Dayah Aceh (HUDA) Unicef</t>
  </si>
  <si>
    <t>Enganging Aceh Ulama and Islamic Leaders For Community Health Improvent</t>
  </si>
  <si>
    <t>SSFA Reference :IDS/SSFA2021252</t>
  </si>
  <si>
    <t>Tabel 1 Bagian-2 Kerjasama Penelitian</t>
  </si>
  <si>
    <t>Kolaborasi Penelitian, Pelatihan keilmuan sosial dan ilmu politik, serta pemanfaatan,pembangunan SDM</t>
  </si>
  <si>
    <t>Memorendum Of Agreement,          Nomor : 13514/J01.SP/KJSM-1/II/2017                                                          Nomor: 3064/UN45.2/HK/2021</t>
  </si>
  <si>
    <t>Kolaborasi  penelitian dan menyediakan, mengembangkan penelitian mahasiswa</t>
  </si>
  <si>
    <t>Kolaborasi penelitian , pengembangan keilmuan sosial dan politik, pubilkasi ilmiah, serta pelatihan, pemanfaatan dan pengembangan SDM</t>
  </si>
  <si>
    <t>Kolaborasi Penelitian dan pengembangan publikasi, pemanfaatan dan pengembangan SDM</t>
  </si>
  <si>
    <t>Fakultas Ilmu Sosial dan Ilmu Politik Universitas Pembangunan Nasional  Veteran Yogyakarta</t>
  </si>
  <si>
    <t>Kolaborasi penelitian bersama serta pelaksanaan workshop/seminar/diskusi dan publikasi</t>
  </si>
  <si>
    <t>School Of Social and Economic  Development University Malaysia Terengganu, Malaysia</t>
  </si>
  <si>
    <t>Kolaborasi penelitian, konferensi dan pertemuan akademik, publikasi, pelatihan, pemanfaatan dan pengembangan SDM</t>
  </si>
  <si>
    <t>Kolaborasi penelitian, Pertemuan akademik keilmuan sosial dan ilmu poltik, pemanfaatan dan Pengembangan SDM</t>
  </si>
  <si>
    <t>Kolaborasi Penelitian , membantu, memfasilitasi kegiatan penelitian anti korupsi, seminar/penelitian, pemanfaatan dan pengembangan SDM</t>
  </si>
  <si>
    <t>Kolaborasi pelaksanaan riset keilmuan sosial dan politik, pelatihan, pemanfaatan dan pengembangan SDM</t>
  </si>
  <si>
    <t>5 tahun</t>
  </si>
  <si>
    <t>Keuurukon Katibul Wali/Skretariat Lembaga Wali Nanggroe, Aceh</t>
  </si>
  <si>
    <t>Mendukung pelaksanaan penelitian, penyusunan konsep, strategi, pola, model dan tema materi publikasi penguatan lembaga wali naggroe serta mendayagunakan dan menyediakan SDM</t>
  </si>
  <si>
    <t>Perjanjian Kerjasama (Memorendum Of Agreement)                                       Nomor : 01/MoA/KKW/IV/2021            Nomor : T/1101/UN45.2/HK/2021</t>
  </si>
  <si>
    <t>Kolaborasi pelaksanaan penelitian, penerapan hasil penelitian keilmuan sosial dan ilmu politik, pemanfaatan dan mengembangkan SDM</t>
  </si>
  <si>
    <t>Nota Kesepahaman (Memorendum Of Agreement)                                           Nomor : 129/Fisip-Umuslim/PK/PP.2021                              Nomor : 2423/UN45.1.2/HK.02.06/2021</t>
  </si>
  <si>
    <t xml:space="preserve">The Confrence Will Cover Fields Of Social And Political Sciences, Humanity Issues, Economics, Law, Culture and Education                   Covid: 19 : Challenges And Opportunities In Constructing New Social order In Disruptive Era,       </t>
  </si>
  <si>
    <t>Kolaborasidan Mendukung Program Pembelajaran, kolaborasi studi keilmuan sosial dan politik</t>
  </si>
  <si>
    <t>Kolaborasi dan Mendukung Program Pembelajaran, kolaborasi studi keilmuan sosial dan politik</t>
  </si>
  <si>
    <t>Kolaborasi  dan Mendukung Program Pembelajaran, kolaborasi studi keilmuan sosial dan politik</t>
  </si>
  <si>
    <t>Nota Kesepahaman , Nomor : 33/UN43/HK.06.00/2021, Nomor : 3886/UN45.1.2/KS.08.02/2021</t>
  </si>
  <si>
    <t xml:space="preserve">Penetapan Peserta Seminar Internasional Conferense And Cooperation Meeting Sumber Dana Proyek Advanced Knowledge And Skills For Sustainable Growth Unimal
Pendidikan, Penelitian, Pengabdian kepada masyarakat dan program Mardeka Belajar Kampus Merdeka (MBKM)
</t>
  </si>
  <si>
    <t>UIN Sumatera Utara (UINSU), Medan , Dengan Fakultas Ilmu Sosial Dan Ilmu Politik, UNIMAL</t>
  </si>
  <si>
    <t>Meningkatkan Kapasitas dalam Pengelolaan Seminar dan Jurnal Ilmiah</t>
  </si>
  <si>
    <t>3 Tahun</t>
  </si>
  <si>
    <t>Perkumpulan Ide dan Analika Indonesia ( Ide dan Analika Indonesia, idea )</t>
  </si>
  <si>
    <t>Lembaga Pengembangan Pendidikan dan Profesi (LP3) Universitas Negeri Semarang (UNNES)</t>
  </si>
  <si>
    <t>Sekolah Tinggi Ilmu Administrasi Nasional (STIA) Lhokseumawe</t>
  </si>
  <si>
    <t>Pendidikan, Penelitian, Peningkatan Sumber Daya Manusia dan Program Merdeka Belajar Kampus Merdeka (MBKM)</t>
  </si>
  <si>
    <t>Meningkatkan dan Mendukung Pendidikan, Penelitian, Peningkatan Sumber Daya Manusia dan Program Merdeka Belajar Kampus Merdeka (MBKM</t>
  </si>
  <si>
    <t>Nota Kesepakatan (MOU) , Nomor : 350/UN45.1.2/KS.03.00/2023 , Nomor : 031/STIA/KS/2023</t>
  </si>
  <si>
    <t>Tabel 1 Bagian-3 Kerjasama Pengabdian kepada Masyarakat</t>
  </si>
  <si>
    <t>Membangun Relasi dan Melaksanakan Pengabdian Pembangunan Kepada Masyarakat</t>
  </si>
  <si>
    <t>Kolaborasi dan Pengabdian Ilmu Sosial dan Ilmu Politik, Pengembangan Pelatihan dan Pemanfaatan serta pengembangan SDM</t>
  </si>
  <si>
    <t>Kolaborasi dan Pengabdian untuk membangun relasi dengan Masyarakat, Publikasi, pelatihan, pemanfaatan dan pengembangan SDM</t>
  </si>
  <si>
    <t>Penerapan hasil penelitian bersama melalui pengabdian  dan pemanfaatan, pembangunan SDM</t>
  </si>
  <si>
    <t>Fakultas Ilmu Sosial dan Ilmu Politik Universitas Pembangunan Nasional Yogyakarta</t>
  </si>
  <si>
    <t>Kolaborasi dan Pengabdian Bersama serta Pelaksanaan workshop/seminar dan publikasi</t>
  </si>
  <si>
    <t>School Of Social and Economic Malaysia Terengganu, Malaysia</t>
  </si>
  <si>
    <t>Kolaborasi pengabdian kepada masyarakat, publikasi, konferensi dan pertemuan akademik, serta pelatihan, pemanfaatan dan pengembangan SDM</t>
  </si>
  <si>
    <t>Letter of Intents, 10 Oktober 2018</t>
  </si>
  <si>
    <t>Bukti Kerjasma</t>
  </si>
  <si>
    <t>Kolaborasi dan pengabdian di bidang pendidikan Ilmu sosial dan Ilmu politik</t>
  </si>
  <si>
    <t>Kolaborasi pengabdian kepada masyarakat, publikasi dan penerbitan karya ilmiah, pertemuan ilmiah dan pemanfaatan SDM</t>
  </si>
  <si>
    <t>Membangun Relasi, Membantu dan memfasilitasi kegiatan pengabdian terkait sosialisasi program anti korupsi kepada masyarakat, seminar/pelatihan, pemanfaatan dan pengembangan SDM</t>
  </si>
  <si>
    <t>Membangun Relasi , Mengembangkan dan kolaborasi penyelenggaraan pengabdian kepada masyarakat, pelatihan serta pemanfaatan dan pengembangan SDM</t>
  </si>
  <si>
    <t>Membangun Relasi, Kolaborasi Pengabdian kepada masyarakat untuk Pengembangan SDM</t>
  </si>
  <si>
    <t>Membangun Relasi dan Kolaborasi Pengabdian Kepada Masyarakat untuk Membangun SDM</t>
  </si>
  <si>
    <t>PPK Ormawa  dan Aparatur Desa</t>
  </si>
  <si>
    <t>Penguatan Tata Kelola Organisasi dan Keuangan Bagi Kelompok Perempuan Yang Memproduksi Eungkot Keumamah  di Desa Pusong Lama, Kecamatan Banda Sakti,Kota Lhokseumawe</t>
  </si>
  <si>
    <t>Meningkatkan Kepedulian Mahasiswa terhadap Masyarakat, Membangun dan Menambah Relasi, dan Belajar hal baru secra langsung melalui aktivitas masyarakat.</t>
  </si>
  <si>
    <t>1 Hari</t>
  </si>
  <si>
    <t>https://docs.google.com/document/d/1xqbC4YtMSaY5-JuG5vRMtBmh6cfIA_tP/edit?usp=drive_link&amp;ouid=106815932399083615323&amp;rtpof=true&amp;sd=true</t>
  </si>
  <si>
    <t>Nota Kesepahaman, Nomor : 115/FISIPOL-UNHKS/2022,  Nomor  : 1715/UN45.1.2/HK.02.06/2022</t>
  </si>
  <si>
    <t>Nota Kesepahaman, Nomor : 002/HM.02.04/K.AC-22/01/2022,        
Nomor : 178/UN45.1.2/KS.08.02/2022</t>
  </si>
  <si>
    <t>Meningkatkan Kapasitas dalam Pengelolaan Seminar dan Jurnal Ilmia</t>
  </si>
  <si>
    <t>Nota Perjanjian Kerjasama , Nomor : 267/DIR-MoU/VI/2023 , Nomor : 313/UN45.1.2/KS.06.02/202</t>
  </si>
  <si>
    <t>Meningkatkan dan Mendukung Pendidikan, Penelitian, Peningkatan Sumber Daya Manusia dan Program Merdeka Belajar Kampus Merdeka (MBKM)</t>
  </si>
  <si>
    <t>Tabel 3.b.1) Pengakuan/Rekognisi DTPS</t>
  </si>
  <si>
    <t>Nama Dosen</t>
  </si>
  <si>
    <t>Bidang Keahlian</t>
  </si>
  <si>
    <t>Rekognisi dan Bukti Pendukung</t>
  </si>
  <si>
    <t>Tingkat</t>
  </si>
  <si>
    <t>Tahun (YYYY)</t>
  </si>
  <si>
    <t>Wilayah</t>
  </si>
  <si>
    <t>Prof. Dr. Nirzalin,M.Si</t>
  </si>
  <si>
    <t>Sosiologi Politik</t>
  </si>
  <si>
    <t>Webminar (Tantangan Dakwah Islam di Malasyia dan Indonesia) ( STAI Diniyah Pekan Baru</t>
  </si>
  <si>
    <t>Sosologi Pembangunan</t>
  </si>
  <si>
    <t>https://drive.google.com/file/d/1mycwYji7C0UDa1qtUTqLwExTg8-U0dEl/view?usp=share_link</t>
  </si>
  <si>
    <t>Narasumber pada kegiatan International Conference on Social Science, Political Science, and Humanities (ICoSPOLHUM)</t>
  </si>
  <si>
    <t>https://drive.google.com/file/d/1emtRX8kjPkFHilZFwUD-ti1y868ZI7W2/view?usp=drive_link</t>
  </si>
  <si>
    <t>Moderator International Conference on Social Science, Political Science , and Humanities (ICoSPOLHUM) 2021 (UNIMAL)</t>
  </si>
  <si>
    <t>https://drive.google.com/file/d/10Br5eE9UYVPgWhJSgEX_SBR8yF5M1nwS/view?usp=share_link</t>
  </si>
  <si>
    <t>Pemateri Basic Training (Himpunan Mahasiswa Islam )</t>
  </si>
  <si>
    <t>https://drive.google.com/file/d/1d6_ZBc-73A6sJx6F7WNTMSYsmDWkYyBe/view?usp=share_link</t>
  </si>
  <si>
    <t>Pemateri pada Pekan Riset Sawit Indonesia</t>
  </si>
  <si>
    <t>https://drive.google.com/file/d/1iLgYg6rrzVQ6jWE-rKhdmfwDlYyBmold/view?usp=drive_link</t>
  </si>
  <si>
    <t xml:space="preserve">Pemateri Program Kreativitas Mahasiswa berbasis Kearifan Lokal Pada Masyarakat Pedesaan dan Pesisir Universitas Teuku Umar </t>
  </si>
  <si>
    <t>https://drive.google.com/file/d/1xy9q6hfKHpscExK5K_gzlQEIFilzer2f/view?usp=drive_link</t>
  </si>
  <si>
    <t>Fasilitator FGD Kekerasan Seksual Dalam persepektif Hukum Islam S2 IAIN Lhokseummawe</t>
  </si>
  <si>
    <t>https://drive.google.com/file/d/1CD_PGnBoFZEN0075NFt8mhw8BruibPNz/view?usp=drive_link</t>
  </si>
  <si>
    <t>Pengurus Asosiasi Program Studi Sosiologi Indonesia</t>
  </si>
  <si>
    <t>https://drive.google.com/file/d/1mp0PD06GW5tMA__k-EufbQS8pRFmUNNc/view?usp=drive_link</t>
  </si>
  <si>
    <t>Majelis Pengurus wilayan Aceh (Ikatan Cendikiawan Muslim Se Indonesia)</t>
  </si>
  <si>
    <t>Tuha Peut Gampong Uteunkot Kota Lhokseumawe</t>
  </si>
  <si>
    <t>https://drive.google.com/file/d/1RexT1ojZd8HlQrCcvU1LSbXexbfNW4I-/view?usp=drive_link</t>
  </si>
  <si>
    <t xml:space="preserve">Tim pengelola Jurnal JSPM Fisipol Unimal </t>
  </si>
  <si>
    <t>https://drive.google.com/file/d/1EkYJFhCT4DKBcXPW3Cm8K6lUf3UPT0He/view?usp=drive_link</t>
  </si>
  <si>
    <t xml:space="preserve">Narasumber pada kegiatan pelatihan metodologi penelitian Fakultas Ilmu Sosial dan Ilmu Pemerintahan UIN Ar Raniry Banda Aceh  </t>
  </si>
  <si>
    <t>Pembicara pada webinar nasional dan Call for Paper oleh Amal Insani Fondation</t>
  </si>
  <si>
    <t>https://drive.google.com/file/d/1YvYdaddeeMZFdsNf0Hqy9sK_OmyNFm-w/view?usp=drive_link</t>
  </si>
  <si>
    <t>Presenter International Conference on Social Science and Humanity, Economicd and Political Science</t>
  </si>
  <si>
    <t>International Conference On Social Science, Political Science, And Humanities (IcoSPoLHUM) 2020</t>
  </si>
  <si>
    <t>https://drive.google.com/file/d/1IRVuAsz4N63BpHHDr_dUzLwIkZaPO-Rk/view?usp=drive_link</t>
  </si>
  <si>
    <t>As Presenter in The 3Th International Conference On Fisheries and Marine Science</t>
  </si>
  <si>
    <t>As Presenter in The 1Th International Conferenrence on Research In Social And Humanities (SHEPO 2020)</t>
  </si>
  <si>
    <t>https://drive.google.com/file/d/1I5r9FuwCdzqzRcjmSDj6MWuV9Zh49eBD/view?usp=drive_link</t>
  </si>
  <si>
    <t>International Research Reviewer (CIRR)</t>
  </si>
  <si>
    <t>Peneliti Qualitatif Certified International Qualitative Researcher (CIQaR)</t>
  </si>
  <si>
    <t>Prof. Dr. Suadi, M.Si</t>
  </si>
  <si>
    <t>Konflik dan Perdamaian</t>
  </si>
  <si>
    <t>Pembicara di Film Dokumenter - Jalur Rempah</t>
  </si>
  <si>
    <t>Organisasi dan Institusi Sosial</t>
  </si>
  <si>
    <t>https://drive.google.com/file/d/10PmFKknLQMAWwIyY2nSZ9aLIQKLS4bDh/view?usp=drive_link</t>
  </si>
  <si>
    <t>Pemateri Workshop Peningkatan Profesionalisme Guru dan Tenaga Kependidikan dalam Menghadapi Kurikulum Merdeka Belajar (Pesantren Darul Arafah Raya )</t>
  </si>
  <si>
    <t>https://drive.google.com/file/d/1KqDj51VsmbAiDGXVpm-iRvKYtuQrNYC4/view?usp=drive_link</t>
  </si>
  <si>
    <t>Seminar Optimalisasi Peran Generasi Milenial di Bidang Pendidikan dan Teknologi di Era Society 5.0 (DEMA FTIK IAIN Lhokseumawe)</t>
  </si>
  <si>
    <t>https://drive.google.com/file/d/1Q90LAPUOsb2MkZ3lC1iRiuJjKsiDkpWI/view?usp=share_link</t>
  </si>
  <si>
    <t>Meneropong Pendidikan  di Aceh (Narasumber IMPAS Jakarta)</t>
  </si>
  <si>
    <t>https://drive.google.com/file/d/1dXFH_ZdmwN1DcCk45LSFcCdTgB7H3KP0/view?usp=drive_link</t>
  </si>
  <si>
    <t>reviewer jurnal Internasional of Learning, Teaching and Education Reaserch  ( Navigation the New Covid-19 Normal : The Challenges and Atitudes of Teachers and Student during online Instruction in Qatar )</t>
  </si>
  <si>
    <t>https://drive.google.com/file/d/1BeTq_rJtJIANT8M8AGLmjOBG2UlLkukb/view?usp=share_link</t>
  </si>
  <si>
    <t>reviewer jurnal Internasional of Learning, Teaching and Educational Research (Digital Citizenship in Civic Education learning : A Systematic Literature Review )</t>
  </si>
  <si>
    <t>https://drive.google.com/file/d/1xsZja1DCTnFgYCopz5-sKXl2zATIvBR3/view?usp=share_link</t>
  </si>
  <si>
    <t>reviewer jurnal Pertanika Editorial Office, Journal of Social Sciences and Humanities (Agricultural Land Redistribution towards Long-Term Peacebulding in Aceh Privince, Indonesia )</t>
  </si>
  <si>
    <t>https://drive.google.com/file/d/1UGGvjLNpuLRf11_3YOQUj5fZaVqKVoKw/view?usp=share_link</t>
  </si>
  <si>
    <t>Reviewer Jurnal Manuscript-Emerald ( International Journal of Sociology and Social Policy)</t>
  </si>
  <si>
    <t>https://drive.google.com/file/d/1gKHBuoyEoWYBYH3jfKQFRuampJkqm7Mw/view?usp=share_link</t>
  </si>
  <si>
    <t>Reviewer letter-Emerald Jurnal International Journal of Sociology and Social Policy</t>
  </si>
  <si>
    <t>https://drive.google.com/file/d/14RB04TNk8lmYKp9gs10I7f2KMqB6ggH0/view?usp=share_link</t>
  </si>
  <si>
    <t>International Trainer of Trainer (CIT)</t>
  </si>
  <si>
    <t>2022</t>
  </si>
  <si>
    <t xml:space="preserve"> Prof. Dr. Saifuddin, M.A</t>
  </si>
  <si>
    <t>Sosiologi Pendidikan</t>
  </si>
  <si>
    <t xml:space="preserve">Reviewer Jurnal Penyajian Melayu Universiti Malaya    </t>
  </si>
  <si>
    <t>Sosiologi Kesehatan</t>
  </si>
  <si>
    <t xml:space="preserve">https://drive.google.com/file/d/1zJTTRiK7nr_7Mjm4Bh3oSMxsOXfMS7XL/view?usp=share_link </t>
  </si>
  <si>
    <t>Masalah Sosial</t>
  </si>
  <si>
    <t>Reviewer International Journal Of Sociology and Social Policy</t>
  </si>
  <si>
    <t xml:space="preserve">https://drive.google.com/file/d/123eSMHXABotlJze9hGVt4ZR4HwL5ptrR/view?usp=share_link </t>
  </si>
  <si>
    <t>reviewer Jurnal Manuscript ENVI_D</t>
  </si>
  <si>
    <t>https://drive.google.com/file/d/1pdzA6Z7lriH8WQ72F9_15Hlq7enS5YS7/view?usp=share_l</t>
  </si>
  <si>
    <t>Reviewer Jurnal Penyajian Melayu Universiti Malasyia</t>
  </si>
  <si>
    <t xml:space="preserve">https://drive.google.com/file/d/1N5tF2dXtDutlGJDxsV_xFg9L0bQHiry_/view?usp=share_link </t>
  </si>
  <si>
    <t>Reviewer Jurnal Indonesian Journal Of Anthropology (UMBARA)</t>
  </si>
  <si>
    <t>https://drive.google.com/file/d/1J8pR9j5XhpNouSc9T3L9wp9x7Angplun/view?usp=share_link</t>
  </si>
  <si>
    <t>Dr. M. Nazaruddin, M.Si</t>
  </si>
  <si>
    <t>Narasumber pada kegiatan malam puisi Universiti Teknologi Mara</t>
  </si>
  <si>
    <t>Sosiologi Islam</t>
  </si>
  <si>
    <t>https://drive.google.com/file/d/1xMBv2kD4oHXFB6WQY6jMbsK-ls4SIm_I/view?usp=drive_link</t>
  </si>
  <si>
    <t>Konflik</t>
  </si>
  <si>
    <t>Pemateri Kegiatan Focus Grup Discussion (FGD)</t>
  </si>
  <si>
    <t>Sosiologi Medisa</t>
  </si>
  <si>
    <t>https://drive.google.com/file/d/1SvLph3BTfkH7iGI9aj3M6pRRWyRZIcDo/view?usp=drive_link</t>
  </si>
  <si>
    <t>Kebijakan Sosial</t>
  </si>
  <si>
    <t>Pemateri Program Guest Teacher (guru tamu) SMA Sukma Bangsa Lhokseumawe, Materi Hak dan Kewajiban pada mata pelajaran PPkn Siswa kelas XII</t>
  </si>
  <si>
    <t>https://drive.google.com/file/d/1bY7eG-KUIHyfIZ4Bs6Q4ieHHi54hu5GS/view?usp=drive_link</t>
  </si>
  <si>
    <t>Oral Presentation In The International Conference "Challenge and Oppurtunity of Social and Political Science In SDG's In The Future" at Burapha University, Thailand</t>
  </si>
  <si>
    <t>PENGUJI EKSTERNAL UJIAN TERTUTUP A.N. SAHARUDDIN
DKK MAHASISWA PROGRAM STUDI DOKTOR ADMINISRASI PUBLIK FAKULTAS ILMU SOSIAL DAN ILMU POLITIK UNIVERSITAS DIPONEGORO</t>
  </si>
  <si>
    <t>Pemateri "Peran Legislatif Dalam Menata Kekhususan dan Keistimewaan Aceh"</t>
  </si>
  <si>
    <t>https://drive.google.com/file/d/1SvXu1WOYfQ8LJKBnNZo3E_qISZX05hWp/view?usp=share_link</t>
  </si>
  <si>
    <t>Fauzi, S.Sos., MA., Ph.D</t>
  </si>
  <si>
    <t xml:space="preserve">Sosiologi Pembangunan </t>
  </si>
  <si>
    <t xml:space="preserve">Measuring Radicalism and Terrorism Networks in Aceh, Indonesia </t>
  </si>
  <si>
    <t>https://seyboldreport.org/article_overview?id=MDcyMDIyMTEyOTA1MDU4MDcy</t>
  </si>
  <si>
    <t>Sosiologi Korupsi</t>
  </si>
  <si>
    <t>Pencegahan penyalahgunaan Narkoba di Masyarakat (Perspektif Semangat Kebersamaan) Pembicara)</t>
  </si>
  <si>
    <t>https://drive.google.com/file/d/1aXmtBFzQlP2dZEwUBf-qFqGo0RSSWup6/view?usp=share_link</t>
  </si>
  <si>
    <t>Penguatan Kapasitas Organisasi Kepemudaan (Pembicara)</t>
  </si>
  <si>
    <t>https://drive.google.com/file/d/1gfH-CgJ40Jh1Rh6rCP1eGMNlYotb2cJh/view?usp=share_link</t>
  </si>
  <si>
    <t xml:space="preserve">Editor Jurnal Sosiologi Dialektika Sosial </t>
  </si>
  <si>
    <t>https://ojs.unimal.ac.id/dialektika/pages/view/Reviewers</t>
  </si>
  <si>
    <t xml:space="preserve">Dr. Fajri, S.PdI., M.Soc.Sc </t>
  </si>
  <si>
    <t>Seminar AntarBangsa Pembasmian Miskin Bandar dan Pembangunan Lestari (Universiti Teknologi MARA Seremban Malasyia)</t>
  </si>
  <si>
    <t>Pembangunan Perdamaian</t>
  </si>
  <si>
    <t>https://drive.google.com/file/d/1PkgxYyPaB70Eq-ZvcwlU9o0cWG8UGDvY/view?usp=share_link</t>
  </si>
  <si>
    <t>Pembasmian Miskin Bandar dan Pembangunan Lestari</t>
  </si>
  <si>
    <t>Webminar Nasional  (Pascasarjana UMN Al Wasliyah Sumatera Utara Medan)</t>
  </si>
  <si>
    <t>https://drive.google.com/file/d/1VzX-kan5W19RtpNEZEzY-9A36w-6Os1n/view?usp=share_link</t>
  </si>
  <si>
    <t>Aesesor Badan Akreditasi Nasional Pendidikan Anak Usia Dini dan Pendidikan Nonformal</t>
  </si>
  <si>
    <t>Penyuluh Anti Korupsi pertama</t>
  </si>
  <si>
    <t>Dr. Alwi, S.Sos., M.Si</t>
  </si>
  <si>
    <t>Sosiologi Ekonomi</t>
  </si>
  <si>
    <t>Editor di Jurnal Sosiologi dialektika sosial</t>
  </si>
  <si>
    <t>https://ojs.unimal.ac.id/dialektika/pages/view/Editor</t>
  </si>
  <si>
    <t>Sosiologi Budaya</t>
  </si>
  <si>
    <t>Pembinaan Masyarakat dalam Memanfaat Memanfaatkan Mesin Pengolah Sampah (Gampong Lamkawe)</t>
  </si>
  <si>
    <t>Perubahan Sosial</t>
  </si>
  <si>
    <t>https://drive.google.com/file/d/1ORZ0OMnYYOgb5rkK34ZmpvQP3Mpn-Vkx/view?usp=share_link</t>
  </si>
  <si>
    <t>Dr. Abidin,</t>
  </si>
  <si>
    <t>Reveiwer Journal Of Governance and Social Policy Prody Ilmu Pemerintahan, Universitas Syiah Kuala</t>
  </si>
  <si>
    <t>https://drive.google.com/file/d/1wY9hPAUEnd7B2uTTGkxQE0dbKf4lk170/view?usp=drive_link</t>
  </si>
  <si>
    <t>Reviewer Jurnal Samarah (Jurnal Hukum Keluarga dan Hukum Islam)</t>
  </si>
  <si>
    <t>https://drive.google.com/file/d/1YMswl0NYn3lLVIU1Z6MVOWhlE8uVBfFZ/view?usp=drive_link</t>
  </si>
  <si>
    <t>Pemateri UIN malang (Tema : Workshop Penulisan Artikel Jurnal Internasional Bereputasi (Scopus)</t>
  </si>
  <si>
    <t>https://drive.google.com/file/d/1wIO1mmQ_71TmNvj1f9S6MD4RU8Sl_4Uy/view?usp=drive_link</t>
  </si>
  <si>
    <t>Pemateri  IAIN Kendari (Tema : Workshop Penulisan Karya Ilmiah (KTI) Bereputasi )</t>
  </si>
  <si>
    <t>https://drive.google.com/file/d/10DceijF0OsirOGQc6__bY44CFAtTYP9k/view?usp=drive_link</t>
  </si>
  <si>
    <t>Reviewer Jurnal El Usrah : Jurnal Hukum Keluarga</t>
  </si>
  <si>
    <t>https://jurnal.ar-raniry.ac.id/index.php/usrah/pages/view/PEER%20REVIEWERS</t>
  </si>
  <si>
    <t>Editor Jurnal Legitimasi: Jurnal Hukum Pidana dan Politik Hukum</t>
  </si>
  <si>
    <t>https://jurnal.ar-raniry.ac.id/index.php/legitimasi/pages/view/editorial%20team</t>
  </si>
  <si>
    <t>Reviewer JURNAL SOSIOLOGI USK: Media Pemikiran &amp; Aplikasi</t>
  </si>
  <si>
    <t>https://jurnal.usk.ac.id/JSU/pages/view/Reviewers</t>
  </si>
  <si>
    <t xml:space="preserve">Reviewer Jurnal JSPM Fisipol Unimal </t>
  </si>
  <si>
    <t>https://ojs.unimal.ac.id/jspm/pages/view/Reviewers</t>
  </si>
  <si>
    <t xml:space="preserve">Reviewer Jurnal Sosiologi Dialektika Sosial </t>
  </si>
  <si>
    <t>M. Husen MR,  M.A</t>
  </si>
  <si>
    <t>Sosiologi Pertanian</t>
  </si>
  <si>
    <t xml:space="preserve">narasumber penyuluhan dan kegiatan bakti sosial </t>
  </si>
  <si>
    <t>Amiruddin Ketaren, M.Sc</t>
  </si>
  <si>
    <t>Sosiologi konflik</t>
  </si>
  <si>
    <t>Editor di Jurnal sosiologi dialektika Sosial</t>
  </si>
  <si>
    <t>2020-sekarang</t>
  </si>
  <si>
    <t>Sosiologi Pariwisata</t>
  </si>
  <si>
    <t>Pemateri pada Pengkaderan Katiber Lhokseumawe-Aceh Utara</t>
  </si>
  <si>
    <t>Maret 2021</t>
  </si>
  <si>
    <t>Fakhrurrazi, S.H.I., M.Sic</t>
  </si>
  <si>
    <t>Editor in Chief di Jurnal Sosiologi Dialektika Sosial</t>
  </si>
  <si>
    <t xml:space="preserve">Rakhmadsyah Putra Rangkuty, S.Sos., M.Sos </t>
  </si>
  <si>
    <t>Sosiologi Perkotaan</t>
  </si>
  <si>
    <t>Dini Rizki,  M.TESOL</t>
  </si>
  <si>
    <t>Sosiolingusitik</t>
  </si>
  <si>
    <t>Moderator International Conference on Social Science, Political Science, and Humanitirs</t>
  </si>
  <si>
    <t>https://drive.google.com/file/d/1OloYl-yLOw9F98mtd_E8E7c3qBHfX0aJ/view?usp=sharing</t>
  </si>
  <si>
    <t xml:space="preserve">Women In foreign policy fellowship </t>
  </si>
  <si>
    <t>https://drive.google.com/file/d/1Q0p2aHE5Tt3n0SrlZJ7t2OBJ6kSPWk4g/view?usp=drivesdk</t>
  </si>
  <si>
    <t xml:space="preserve">Editor JETLEE : Journal Of English Language Teaching, Linguistics, And </t>
  </si>
  <si>
    <t>https://journal.iainlhokseumawe.ac.id/index.php/jetlee/about/editorialTeam</t>
  </si>
  <si>
    <t xml:space="preserve">Digital Literasi </t>
  </si>
  <si>
    <t>https://drive.google.com/file/d/1Sbtm2hkeyLI376waPiCZX3lMWSFf_gtT/view</t>
  </si>
  <si>
    <t>Cut Rizka Al Usrah,  M.A</t>
  </si>
  <si>
    <t>Sosiologi Kependudukan</t>
  </si>
  <si>
    <t>Managing Editor di Jurnal sosiologi dialektika Sosial</t>
  </si>
  <si>
    <t>Sosiologi Gender dan Seksualitas</t>
  </si>
  <si>
    <t>Pengelola Jurnal Community Pengawas dinamika sosial</t>
  </si>
  <si>
    <t>https://drive.google.com/file/d/1zSEi8QRxLV5V1IQttcwcNuq-SBsM77V_/view?usp=sharing</t>
  </si>
  <si>
    <t>Cultural Studies</t>
  </si>
  <si>
    <t>Auditor Audit Mutu Internal Universitas Malikussaleh</t>
  </si>
  <si>
    <t>2021-sekarang</t>
  </si>
  <si>
    <t>https://drive.google.com/file/d/1RqYMPbCyr4UjXr7d27kinhBI2qKF-fnK/view?usp=sharing</t>
  </si>
  <si>
    <t xml:space="preserve">Pengurus Ikatan Sosiologi Indonesia  (ISI) Aceh </t>
  </si>
  <si>
    <t>2023-Sekarang</t>
  </si>
  <si>
    <t>https://drive.google.com/file/d/1JZswDWUtmCFmla3skNhuIDGmTvvnUh6Z/view?usp=sharing</t>
  </si>
  <si>
    <t>Pengurus Cabang Keluarga Alumni Universitas Gadjah Mada Lhokseumawe Raya Provinsi Aceh Masa Bakti 2022-2027</t>
  </si>
  <si>
    <t>2022-Sekarang</t>
  </si>
  <si>
    <t>https://drive.google.com/file/d/1CEPbu05qo5cQHnl6S8vD0C8v6ctuCenR/view?usp=sharing</t>
  </si>
  <si>
    <t>Moderator International Conference on Social Science, Political Science, and Humanitis</t>
  </si>
  <si>
    <t xml:space="preserve">Mitra Bestari Jurnal Penelitian Mahasiswa Ilmu Sosial, Ekonomi, dan Bisnis Islam Universitas Islam Negeri Sayyid Ali Rahmatullah Tulungangung </t>
  </si>
  <si>
    <t>Editor di Jurnal Ar Rehla Universitas Islam Sayyid Rahmatullah Tulungangung</t>
  </si>
  <si>
    <t>https://drive.google.com/file/d/1rX9tIdBBl0Ka7TzDwnWkNyuv4bSCSqrP/view?usp=sharing</t>
  </si>
  <si>
    <t xml:space="preserve">Mitra Bestari Jurnal An Nisbah Universitas Islam Universitas Islam Negeri Sayyid Ali Rahmatullah Tulungangung </t>
  </si>
  <si>
    <t>https://drive.google.com/file/d/1VCrd816-Ag4z3s9x5EtpGvQ0ua1q6DFl/view?usp=sharing</t>
  </si>
  <si>
    <t>International Internal Quality Auditor (CIIQA)</t>
  </si>
  <si>
    <t>https://drive.google.com/file/d/1JsxGQtdRZDgM-M6m8d5f88B9uQDqbdGP/view?usp=sharing</t>
  </si>
  <si>
    <t>Tabel 3.b.2) Penelitian DTPS</t>
  </si>
  <si>
    <t>Sumber Pembiayaan</t>
  </si>
  <si>
    <t>Jumlah Judul Penelitian</t>
  </si>
  <si>
    <t>Jumlah</t>
  </si>
  <si>
    <t>TS-2</t>
  </si>
  <si>
    <t>TS-1</t>
  </si>
  <si>
    <t>TS</t>
  </si>
  <si>
    <t>a) Perguruan tinggi
b) Mandiri</t>
  </si>
  <si>
    <t>Lembaga dalam negeri (diluar PT)</t>
  </si>
  <si>
    <t>Lembaga luar negeri</t>
  </si>
  <si>
    <t>Tabel 3.b.5) Karya Ilmiah DTPS yang Disitasi</t>
  </si>
  <si>
    <t>Diisi oleh pengusul dari program studi pada program Sarjana/Sarjana Terapan/Magister/Magister Terapan/Doktor/Doktor Terapan</t>
  </si>
  <si>
    <t xml:space="preserve">Judul Artikel yang Disitasi (Jurnal, Volume, Tahun, Nomor, Halaman) </t>
  </si>
  <si>
    <t>Jumlah Sitasi</t>
  </si>
  <si>
    <t>Prof.Dr.Nirzalin ,M.Si</t>
  </si>
  <si>
    <t>Implementasi Kebijakan Qanun kota Lhokseumawe Nomor 9 Tahun 2015 Tentang Pengelolaan Sampah Dinas Lingkungan Hidup Kota Lhokseumawe (Jurnal Vol 1, No.1, 2021</t>
  </si>
  <si>
    <t>https://scholar.google.com/citations?user=na-I_fQAAAAJ&amp;hl=id&amp;oi=ao</t>
  </si>
  <si>
    <t>Konsumerisme Dalam Pespektif Jean Baulrillard (Jurnal Vol 13, No.3 , 2019)</t>
  </si>
  <si>
    <t>Refication Of The Signified And Comsumerization of Wedding Receptions "Sinte Mungerje" In The Gayo Los Society In Central Aceh District (Jurnal Voln 8, No.2 ,2020)</t>
  </si>
  <si>
    <t>Teungku Dayah Agency and Relegius Social Capital On Drug Eradication In Aceh, Indonesia (Jurnal Vol 23 No 3, 2020)</t>
  </si>
  <si>
    <t>Teungku Dayah dan Kekuasaan Panoptik (Jurnal Vol 16, No.1, 2014)</t>
  </si>
  <si>
    <t>Reintegration and Socio-Ecinomic Transformasi For Ex Combatans Of The Free Aceh Movement (GAM) Post-Conflict Era In North Aceh-Indonesia (Jurnal Vol 1, No.13 ,2017)</t>
  </si>
  <si>
    <t>Jaringan Idiologi Keilmuan dan Modal Politik Teungku Dayah di Aceh (Jurnal Vol 20, No.2 , 2018)</t>
  </si>
  <si>
    <t>Islamic Shari'a Politics And Teungku Dayah's Political Authority Crisis In Aceh (Jurnal Vol 3, No.2, 2012)</t>
  </si>
  <si>
    <t>Economic Empowerment Of The Coastal Society : A Case Study Of Ujoeng Pacu Village, Muara Satu Distric, Lhokseumawe-Aceh (Jurnal Vol 13, No.2, 2019)</t>
  </si>
  <si>
    <t>Wali Nanggroe Aceh ; Transformasi, Eksistensi dan Model Penguatan Kelembagaan (Jurnal Vol.2,No.2, 2021)</t>
  </si>
  <si>
    <t>Economic Development and Access To Fish Resources : A Reveiew Sociology On Fishermen's Access Kuala Langsa, Aceh (Jurnal 2017)</t>
  </si>
  <si>
    <t>A Study Of Cultural dynamics among Gayo coffe farmers, in Indonesia</t>
  </si>
  <si>
    <t>The Role Of Government In Increasing Fisherman's Economic Welfare In Aceh Province (Jurnal 2018)</t>
  </si>
  <si>
    <t>Local wisdom and Conservation Of protected Forest In Aceh, Indonesia ; Myth as Surveillance of Action (Jurnal Vol 11, No.8, 2023)</t>
  </si>
  <si>
    <t>The Conflict Of Keujruen Blang and Farmers (Jurnal 2022)</t>
  </si>
  <si>
    <t>Mendamaikan Aktor dan Struktur dalam Analisis Sosial Perspektif Teori Strukturasi Antony Giddens (Jurnal Vol 13, No.1, 2013)</t>
  </si>
  <si>
    <t>From Drug Center To Soka Crabs And Tilapia salina Center : A Case Study Of Community Economic Empowerment At Ex-Drug Base Of Ujoeng Pacu Village, Lhokseumawe, Aceh, Indonesia (2021)</t>
  </si>
  <si>
    <t>Badan Teungku Dayah dan Modal Sosial Keagamaan Dalam Pemberantasan Narkoba di Aceh, Indonesia (Jurnal Vol 23, No.3, 2020)</t>
  </si>
  <si>
    <t>Pengaruh praktik Ilegal Fishing Terhadap Kesejahteraan Ekonomi Nelayan Provinsi Aceh (Jurnal Vol 1, No.1, 2017)</t>
  </si>
  <si>
    <t>Habitus dan Modal Sosial Dalam Kesuksesan dan Kegagalan Bisnis (Jurnal Vol 14, No.1, 2020)</t>
  </si>
  <si>
    <t>Rationality Of Developing The Protected Mangrove Forest as Ecotourism (Jurnal Vol 17, No.7,2023)</t>
  </si>
  <si>
    <t>Habitus Pembalak Liar Pada Masyarakat Ketambe Kabupaten Aceh Tenggara (Jurnal Vol.1, No.1 ,2020)</t>
  </si>
  <si>
    <t>The Role Of Government in Ilegal Fishing Prevention To Increase Fishermen's Economic Welfare in Aceh Province (Jurnal Vol.7, No.2, 2019)</t>
  </si>
  <si>
    <t>Kekerasan Atas Nama Aliran Sesat : Studi Tentang Mobilisasi Isu Sesat dalam Kontestasi Elit Gampong (Jurnal Vol.17, No.1, 2015)</t>
  </si>
  <si>
    <t>Jihad Against Drug Mafias : A Case Study Of Community Collective Movement In Aceh (Jurnal Vol.9, No.1, 2017)</t>
  </si>
  <si>
    <t>Economic Development and Access To Fish Resources : A Reveiew Sociology On Fishermen's Production Access Kuala Langsa, Aceh (Jurnal 2018)</t>
  </si>
  <si>
    <t>Pemberdayaan Masyarakat di Gampong Paloh Lada Untuk Optimalisasi Produksi Kepiting Bakau dan Ikan Berbasis Tingkat Tropik di Masa Pandemi Covid-19 (Jurnal Vol.1,No.1, 2022)</t>
  </si>
  <si>
    <t>Aswaja Mobilization And Intolerence : Sub-state idiology, relegius vigilantism in Aceh, Indonesia (Jurnal Vol.8, No.1, 2022)</t>
  </si>
  <si>
    <t>Agricultural Productivity and Farmers Welfare Involution (Case Study In Meunasah Pinto Aceh Utara ) (Jurnal Vol.5, No.2, 2017)</t>
  </si>
  <si>
    <t>Agama dan Modal Sosial Gerakan Pemberantasan Narkoba di Aceh (2018)</t>
  </si>
  <si>
    <t>Prof.Dr.Suadi, M.Si</t>
  </si>
  <si>
    <t>Keistimewaan Aceh Dalam Tinjauan Sosio Historis (Jurnal Vol 16, No.1, 2022)</t>
  </si>
  <si>
    <t>https://scholar.google.com/citations?user=G6GzWf8AAAAJ&amp;hl=id&amp;oi=ao</t>
  </si>
  <si>
    <t>Adopting Pesantren-Based Juniar High School Programs ; The Pesantren Change Its Educational System Without Conflict (Jurnal Vol 22, No.2, 2022)</t>
  </si>
  <si>
    <t>Correlation Of Social Capital and Poverty Farmers In Aceh (Jurnal Vol 8, No.1, 2020)</t>
  </si>
  <si>
    <t>Coorporation Among Farming Stakeholders In Farmers Poverty Reduction In Aceh (Jurnal Vol 9, No.2, 2019)</t>
  </si>
  <si>
    <t>Transformasi Konflik Aceh dan Relasi Sosial Politik Era Desentralisasi ( Jurnal Vol 21, No.1, 2016)</t>
  </si>
  <si>
    <t>Local Economic Empowerment Of The Ex-GAM (Gerakan Aceh Merdeka/Free Aceh Movement Former Combatan) Anad Conflict Victims Trough Palm Oil Plantation and Program In East Aceh (Jurnal Vol 5, No.1, 2015)</t>
  </si>
  <si>
    <t>Nota Kesepahaman Helsinki Untuk Mengakhiri Konflik Aceh : Telaah Sosiologi politik dan Histori (Jurnal Vol 2, No.1, 2015)</t>
  </si>
  <si>
    <t>Dirrect Integration Of Peace Education And Its Effects On Students Understanding Of Peace (Jurnal Vol 12, No.1, 2020)</t>
  </si>
  <si>
    <t>What Make Farmers In Aceh Still In Poverty (Jurnal Vol 12, No 1 2020)</t>
  </si>
  <si>
    <t>Transformasi Politik dan Prospek Bagi Perdamaian positif Berkelanjutan di Aceh (Jurnal Vol 3, No.2, 2013)</t>
  </si>
  <si>
    <t>Post-Conflict Peace Education In The Public schools Of East Aceh, indonesia (Jurnal Vol 9. No.5,2019)</t>
  </si>
  <si>
    <t>The Coorporation Of Government And Private Organization In Farmers Poverty Reduction (Jurnal Vol 2, No.1, 2019)</t>
  </si>
  <si>
    <t>Involvement Of Female Ex Conflict Actors In Micro, Small and Medium Enterprises In Aceh (Jurnal Vol 495, 2021)</t>
  </si>
  <si>
    <t>Peace Education At Secondary Scool : Learning Model In Aceh, Indonesia (Jurnal Vol 2, No.1, 2019)</t>
  </si>
  <si>
    <t>Post-Conflict Peace Education To Build Sustainable Positive Peace In Aceh (Jurnal 2016)</t>
  </si>
  <si>
    <t>Netralitas Aparatur Sipil Negara Dalam Pemilihan Kepala Daerah Di Kabupaten Bener Meriah (Jurnal Vol.1, No.1, 2021)</t>
  </si>
  <si>
    <t>Peningkatan Kompetensi Wali Asrama Melalui Workshop Berbasis Manajemen Pendidikan Islam di Pesantren Darularafah Raya Deli Serdang (Jurnal Vol.1, No.2 , 2022)</t>
  </si>
  <si>
    <t>Pola Parenting Dan Pembentukan Karakter Siswa Sekolah Dasar Negeri 6 kabupaten Bireun (Jurnal Vol.1,No.1, 2020)</t>
  </si>
  <si>
    <t>Social Network, Trust, And Collective Action Of Aceh Farmers In Increasing Welfire (Jurnal Vol 24, No.2, 2020)</t>
  </si>
  <si>
    <t>Why Was "Self-Government" Not Achieved In Aceh ? The Challenges Of Implementing a Peace Agreement (jurnal Vol. 10, No.3, 2022)</t>
  </si>
  <si>
    <t>Pieces Of Peace In Cattle Integrationin Oil Palmplantation In Aceh-Indonesia (Jurnal Vol 50, No.3, 2019)</t>
  </si>
  <si>
    <t>Implementasi Model Integrasi Komoditi Sawit dan Sapi Dalam Pemberdayaan Ekonomi Masyarakat di Kabupaten Aceh Timur (2016)</t>
  </si>
  <si>
    <t>Pendidikan Perdamaian : Model Pembelajaran, Tantangan dan Solusinya (2019)</t>
  </si>
  <si>
    <t>Integration Of Oil Palm And Catlle For Post Conflict Sustainable Development (Jurnal Vol 7, No.6 ,2017)</t>
  </si>
  <si>
    <t>The Impact Of Anti-Violence Law On Changes in Santri Organization At Modern Islamic Boarding Schols (Pesantren) (Jurnal Vol.6, No.1, 2022)</t>
  </si>
  <si>
    <t>The Policy Of Local Government To Implement Peace Education At Secondary School Post Armend Conflict In Aceh Indonesia ( Jurnal Vol 12, No.2, 2021)</t>
  </si>
  <si>
    <t>Development Strategi Of Oil Palm Farmers'revenue (Jurnal Vol 15, No.2, 2017)</t>
  </si>
  <si>
    <t>Modal Sosial, Kemiskinan dan Pem-bangunan (2021)</t>
  </si>
  <si>
    <t>Pelaksanaan Pengadaan Barang/Jasa Melalui E-Procurement di Kabupaten Bener Meriah Pada Tahun 2020 (Jurnal Vol 1, No.2, 2021)</t>
  </si>
  <si>
    <t>Model Pemberdayaan Masyarakat Terpadu (2017)</t>
  </si>
  <si>
    <t>Prof.Dr.Saifuddin ,MA</t>
  </si>
  <si>
    <t>Covid-19 Impact On Micro and Small-Medium Enterprises Operating And Analysis of Government Stimulus Packages (Jurnal Vol 5, No.1, 2022)</t>
  </si>
  <si>
    <t>https://scholar.google.com/citations?user=2UT4T-8AAAAJ&amp;hl=id&amp;oi=ao</t>
  </si>
  <si>
    <t>Hubungan Modal Sosial dengan Petani Kemiskinan di Aceh (Jurnal Vol 8, No.1, 2020)</t>
  </si>
  <si>
    <t>Sosial Network, Trust, And Colective Action Of Aceh farmers In Increasing Welfare (Jurnal Vol 24, No.2 ,2020)</t>
  </si>
  <si>
    <t>The Policy Of Local Government To Implement Peace Education At Secondary School Post Armend Conflict In Aceh Indonesia ( Jurnal Vol 12, No.2, 2022)</t>
  </si>
  <si>
    <t>Kewirausahaan Berbasis Pendidikan Karakter di Dayah Ummul Ayman, Samalanga (Jurnal Vol.2,No.2, 2021)</t>
  </si>
  <si>
    <t>Interaksi Guru Dengan Orangtua Siswa Era Perang dan Damai Aceh (Jurnal Vol.9,No.2,2015)</t>
  </si>
  <si>
    <t>Sumber Daya Manusia Modal Pembangunan (2014)</t>
  </si>
  <si>
    <t>Efaluasi Pengelolaan Dana Alokasi Umum Tambahan Pemerintah Kota Batu Berdasarkan Asas Transparan, Akuntabel, Partisipatif, Tertib dan Disiplin Anggaran di Kantor Kelurahan (2022)</t>
  </si>
  <si>
    <t>The Rhe Role Of Former Free Aceh Movement (GAM) Elites' In Maintaining Peace In North Aceh Regency Of Indonesia (Proceedings 2022)</t>
  </si>
  <si>
    <t>Impact Of Feedstock Biodiesel Development on Society Around PTPN I Company (Jurnal Vol.5. No.3, 2021)</t>
  </si>
  <si>
    <t>Pendidikan Karakter Yang Efektif di Era Milenial (2021)</t>
  </si>
  <si>
    <t>Government Policy In Strengthening Social Capital For Poverty Reduction Of Farmers (Jurnal Vol.5, No3, 2021)</t>
  </si>
  <si>
    <t>Pluralisme dalam Bingkai Budaya : Bintang Pustaka (2020)</t>
  </si>
  <si>
    <t>Strategi Keluarga Miskin Dalam Mempersiapkan Biaya persalinan (2019)</t>
  </si>
  <si>
    <t>Peaces Of In Cattle Integrationin Oil Palmplantation in Aceh-Indonesia (Jurnal Vol 50,No.3, 2019)</t>
  </si>
  <si>
    <t>Budaya Bugis dan Pendidikan (2021)</t>
  </si>
  <si>
    <t>Peer Review ; Pendidikan Perdamaian : Model Pembelajaran, Tantangan dan Solusinya (Buku) (2019)</t>
  </si>
  <si>
    <t>Determinants Of Oil Palm Farmens welfare In Acaeh, Indonesia (Jurnal Vol 27, No.1 ,2021)</t>
  </si>
  <si>
    <t>Plurarisme Dalam Bingkai Budaya (2020)</t>
  </si>
  <si>
    <t>Peace Of Peace in Cattle Integrationin Oil PalmPlanation In Aceh, Indonesia (Jurnal Vol 2,No.1, 2019)</t>
  </si>
  <si>
    <t>Strategies For Optimizing Learning Activities During The Pandemic and New Normal (Jurnal Vol 9, No.1, 2023)</t>
  </si>
  <si>
    <t>Dr.M.Nazaruddin, M.Si</t>
  </si>
  <si>
    <t>Penerapan Pendidikan Karakter Dalam Mengurangi Perilaku Menyimpang Siswa di SMA Negeri 2 Lhokseumawe (Jurnal Vol 1, No.1, 2020)</t>
  </si>
  <si>
    <t>https://scholar.google.com/citations?hl=id&amp;user=uytjHJsAAAAJ</t>
  </si>
  <si>
    <t>The Ethnography Gayo Coffe Farmers During Covid-19 Pandemic Era (2021)</t>
  </si>
  <si>
    <t>Interpretation Of Sharia Accounting Practices In Indonesia (Jurnal 2021)</t>
  </si>
  <si>
    <t>Earning Management Is Affected By Firm Size, Leverge And Roa : Evidence From Indonesia (Jurnal 2021)</t>
  </si>
  <si>
    <t>Kontestasi Politik Pada Masyarakat desa (studi Kasus pada Pemilu Legislatif 2019 di Desa Rias Kecamatan Toboali Kabupaten Bangka (Jurnal Vol 5, No.2, 2020)</t>
  </si>
  <si>
    <t>Dimensi Pebemtuk Kesadaran Identitas Keacehan dan Citra Diri Aceh (Jurnal Vol 27, No.1, 2014)</t>
  </si>
  <si>
    <t>Reintegration and Socio-Ecinomic Transformasi For Ex Combatans Of The Free Aceh Movement (GAM) Post-Conflict Era In North Aceh-Indonesia (2016)</t>
  </si>
  <si>
    <t>Dialektika Wali Nanggro : Perjuangan dan Perdamaian Aceh (Jurnal Vol 3, No.2, 2013)</t>
  </si>
  <si>
    <t>Persepsi Masyarakat Tentang Tolak Hujan Pada Acara Pernikahan di Binjai (Jurnal Vol.3.No1,2022)</t>
  </si>
  <si>
    <t>Pelatihan dan Pengembangan Teknologi Tepat Guna Produksi Pakan Silase Secara Berkelanjutan Dalam Mendukung Usaha Peternakan Sapi di Desa Blang Gurah Kecamatan Kuta Makmur (Jurnal Vol.1.No.2,2022)</t>
  </si>
  <si>
    <t>Implementasi Good Governance di Kecamatan Gajah Putih Kabupaten Bener Meriah Tahun 2020 Pada Pelayanan Pembuatan Akta Jual Beli Tanah (Jurnal Vol.1,No.1. 2021)</t>
  </si>
  <si>
    <t>A Study Of Cultural dynamics among Gayo coffe farmers, in Indonesia (Jurnal Vol.12, No. 9, 2020)</t>
  </si>
  <si>
    <t>Uji Adaptasi Morfo-Fisiologis Beberapa Varietas Kedelai (Glycine max.L) Akibat Perlakuan Tingkat Naungan (jurnal Vol.1,No.2, 2022)</t>
  </si>
  <si>
    <t>The Implementation of Regeional Policies Related To Sharia Financial Institutions In Lhokseumawe ( Jurnal Vol 2, No.1,2022)</t>
  </si>
  <si>
    <t>Implementasi Qanun Aceh Nomor 9 Tahun 2019 Tentang Penyelenggaraan Penanganan kekerasan terhadap perempuan anak (Jurnal Vol.2, No.1,2022)</t>
  </si>
  <si>
    <t>Culture Analysis in the Implementation Dynamics Of Qanun No.05 the Year 2011 Concerning the Location of Livestock (Peruweren) in Bener Meriah Regency (2022)</t>
  </si>
  <si>
    <t>Start Up Entrepreneurship Millennials in Lhokseumawe City 2022</t>
  </si>
  <si>
    <t>Peran Badan Pengelolaan Keuangan, Pendapatan dan Aset Dalam Meningkatkan Penerimaan Pajak Mineral Bukan Logam dan Bantuan (Jurnal Vol 1, No.1, 2021)</t>
  </si>
  <si>
    <t>Coffe Farmers In Gayo Highlands : Comparison Of Cultivation Practive between Farmers of Local Gayonese And Javanase Transmigrants Jurnal 2021)</t>
  </si>
  <si>
    <t>Fauzi, S.Sos,.MA.Ph.D</t>
  </si>
  <si>
    <t>A Study of Social Resistance, Relegious Radicalism And Thought Of Dayah Scholars (Terbitan 35 No 21 ,2019)</t>
  </si>
  <si>
    <t>https://scholar.google.com/citations?user=AmQD3cYAAAAJ&amp;hl=id&amp;oi=ao</t>
  </si>
  <si>
    <t>Transisi Ekonomi Politik GAM : Kajian Arah Pembangunan Gerakan Aceh Merdeka GAM (Jurnal Vol.3, No.2, 2015)</t>
  </si>
  <si>
    <t>Dayah Ulama and Modern Negotiations in Aceh (2022)</t>
  </si>
  <si>
    <t>Determinants the Effect Of Return on Equity (ROE) on Price Earning Ratio (PER) and Price To Book Value (PBV) in LQ45 Companies, Indonesia (2022)</t>
  </si>
  <si>
    <t>A Study Of Economic And Ecological Strategies For Sustainable Development In Aceh, Indonesia (jurnal 2018)</t>
  </si>
  <si>
    <t>Fajri, M.Soc.,Sc.,Ph.D</t>
  </si>
  <si>
    <t>Agama, Modal Sosial dan Ketahanan Masyarakat Dalam Menghadapi Bencana di Kota Banda Aceh (Jurnal Vol 23, No.1, 2021)</t>
  </si>
  <si>
    <t>https://scholar.google.com/citations?user=qLWJpQUAAAAJ&amp;hl=id&amp;oi=ao</t>
  </si>
  <si>
    <t>Study Of Sociological Law on Conflict Resolution Through Adat In Aceh Community According To Islamic law 9 Jurnal Vol 5, No.2, 2021)</t>
  </si>
  <si>
    <t>The Role of Tasawwuf Ulama In The Governance of Aceh (Jilid 8, Terbitan 10, 2018)</t>
  </si>
  <si>
    <t>Resolusi Konflik Berbasis Kearifan Lokal di aceh ; Studi tentang Eksistensi dan Peran Lembaga Adat Dalam Membangun Perdamaian di Lhokseumawe (Jurnal Vol 3, No 1, 2016)</t>
  </si>
  <si>
    <t>Resolusi Konflik Berbasis Adat Aceh; Studi Tentang Azas dan Dampaknya dalam Membangun Perdamaian di Lhokseumawe (2017)</t>
  </si>
  <si>
    <t>Sosiologi Konflik dan Rekonsiliasi : Sosiologi Masyarakat Aceh (2016)</t>
  </si>
  <si>
    <t>Dampak Perilaku Seks Beresiko Terhadap Kesehatan dan Upaya Penanganannya (Studi Tentang Perilaku Seks Berisiko Pada Usia Muda di Aceh) ( Jurnal Vol 3, No.1, 2014)</t>
  </si>
  <si>
    <t>The Impact Of Mediating Fake News On Government Policies In Creating Socio-Political Stability And The Urgency Of Literacy Education (2021)</t>
  </si>
  <si>
    <t>The Protection Of Women and Children Post-Divorce in Sharia Courts in Aceh : A Sociological Perspective (Jurnal Vol 22, No.2, 2022)</t>
  </si>
  <si>
    <t>The Implementation of Meunasah-Based Sharia in Aceh : A Social Capital and Islamic Law Perspective (Jurnal Vol.5, No.2, 2021)</t>
  </si>
  <si>
    <t>Sosiologi Konflik  : Sosiologi Masyarakat Aceh (2015)</t>
  </si>
  <si>
    <t>The Sociology Of Law Perspective on Cild Protection at The Syar'iyah court in Aceh (Jurnal Vol.7, No.1,2021)</t>
  </si>
  <si>
    <t>A study of social resistance, religious radicalism and thought of dayah scholars 2019)</t>
  </si>
  <si>
    <t>Religion as a Social Capital in Realizing Disaster Resilience in Aceh (2021)</t>
  </si>
  <si>
    <t>Pembinaan Masyarakat Melalui Edukasi Bahaya Pinjaman Online Untuk Menghindari Bahaya Kejahatan Siber di Gampong Cot Keumuneng Kecamatan Sawang Kabupaten Aceh Utara (Jurnal Vol.2,No.3,2022)</t>
  </si>
  <si>
    <t>Strategi Keluarga Miskin dalam Mempersiapkan Biaya Persalinan (Jurnal Vol.7,No.2,2022)</t>
  </si>
  <si>
    <t>Strengthening Conflict Resolution in Creating Peace Based on Local Wisdom in Meunasah Mesjid, Aceh Province, Indonesia (Jurnal Vol.3, No.1, 2022)</t>
  </si>
  <si>
    <t>Remaja dan Karaoke Malam Kota Lhokseumawe (Jurnal Vol.2, No.2,2022)</t>
  </si>
  <si>
    <t>The role of literacy education in preventing the impact of fake news on government policies and socio-political Stability (Jurnal Vol.3, No.6, 2021)</t>
  </si>
  <si>
    <t>Startegi Keluarga Miskin Dalam Mempersiapkan Biaya Persalinan ( Jurnal Vol 7, No.2, 2022)</t>
  </si>
  <si>
    <t xml:space="preserve">Dr.Abidin </t>
  </si>
  <si>
    <t>Integrasi agama dan budaya: kajian tentang tradisi maulod dalam masyarakat Aceh (Jurnal Vol.18,No.1,2016)</t>
  </si>
  <si>
    <t>https://scholar.google.com/citations?user=9vdong8AAAAJ&amp;hl=id&amp;oi=ao</t>
  </si>
  <si>
    <t>Revitalisasi kearifan lokal di Aceh: Peran budaya dalam menyelesaikan konflik masyarakat (Jurnal Vol 13,No.1,2017)</t>
  </si>
  <si>
    <t>Study of Sociological Law on Conflict Resolution Through Adat in Aceh Community According to Islamic Law (Jurnal Vol 4, No.2, 2020)</t>
  </si>
  <si>
    <t>Reposisi peran Ulama dalam Penetapan Syariat Islam di Aceh (Jurnal Vol 18, 2016)</t>
  </si>
  <si>
    <t>Syariat Islam dan Isu-Isu Kontemporer (2011)</t>
  </si>
  <si>
    <t>The Protection of Women and Children Post-Divorce in Sharia Courts in Aceh: A Sociological Perspective (Jurnal Vol 22,No.2,2022)</t>
  </si>
  <si>
    <t>Resolusi konflik berbasis kearifan lokal di Aceh: Studi tentang eksistensi dan peran lembaga adat dalam membangun perdamaian di Kota Lhokseumawe (Jurnal Vol 3,No.1,2016)</t>
  </si>
  <si>
    <t>Pembagian Harta Bersama dan Pemenuhan Hak-Hak Perempuan Di Aceh Menurut Hukum Islam (2019)</t>
  </si>
  <si>
    <t>Dasar Epistemologi dalam Filsafat Pendidikan Islam (2019)</t>
  </si>
  <si>
    <t>Dynamics of Islamic Education in The Land of Bugis: Growth, Development and Typology Pesantren in Bone (2018)</t>
  </si>
  <si>
    <t>RESOLUSI KONFLIK BERBASIS ADAT DI ACEH: Studi tentang azas dan dampaknya dalam membangun perdamaian di Lhokseumawe  (2017)</t>
  </si>
  <si>
    <t>The Implementation of Meunasah-based Sharia in Aceh: A Social Capital and Islamic Law Perspective (Jurnal Vol 5, No.2, 2021)</t>
  </si>
  <si>
    <t>Mut’ah and iddah: Post-divorce payment practices in Aceh (2018)</t>
  </si>
  <si>
    <t>Government Policy Regarding Education in Indonesia: Analysis of Competence-Based Curriculum, Educational Unit Level Curriculum, and Curriculum 2013 (Vol.4,No.1,2023)</t>
  </si>
  <si>
    <t>Tujuan Hukum Islam untuk Kemaslahatan Manusia: Penerapan Kaidah Fiqhiyah dalam Bidang Ekonomi dan Hukum Keluarga (Jurnal Vol 5.1,2022)</t>
  </si>
  <si>
    <t>Redesain Pendidikan Islam: Perkembangan Pendidikan Pasca Penerapan Syari’at Islam di Aceh (2020)</t>
  </si>
  <si>
    <t>Sosiologi Konflik: Sosiologi Masyarakat Aceh (2015)</t>
  </si>
  <si>
    <t>Studi Agama: Konsepsi Islam terhadap Pelbagai Persoalan Kemanusiaan (2014)</t>
  </si>
  <si>
    <t>Fiqh Hadis: Konsep Tasyri' dalam Studi Otoritas Sunnah (2018)</t>
  </si>
  <si>
    <t>Peran Pemerintah Dalam Pemberdayaan Ekonomi Masyarakat Melalui Baitul Mal di Aceh (Jurnal Vol.2,No.1,2021)</t>
  </si>
  <si>
    <t>Dialectics in Relationship Between Relegion And State : A Correlation Of Relegious Principles And Ideals Law In Indonesia (2020)</t>
  </si>
  <si>
    <t>Masjid Sebagai Pusat Pendidikan Islam Pada Masa Kerajaan Sampai Masa Orde Lama Di Bone, Sulawesi Selatan (2019)</t>
  </si>
  <si>
    <t>Pendidikan Islam: Sejarah, Teori dan Praktiknya di Indonesia (2017)</t>
  </si>
  <si>
    <t>Konsumerisme dalam Perspektif Jean Baudrillard (Jurnal Sosiologi USK (Media Pemikiran &amp; Aplikasi) 13 (2), 147-166)</t>
  </si>
  <si>
    <t>https://scholar.google.com/citations?user=GQO68I8AAAAJ&amp;hl=id&amp;oi=ao</t>
  </si>
  <si>
    <t>Eksistensi Dukun di Tanah Gayo (Jurnal Sosiologi USK (Media Pemikiran &amp; Aplikasi) 12 (2), 111-127)</t>
  </si>
  <si>
    <t>Konflik Air Irigasi Antar Petani Sawah di Gampong Tanjong Keumala dan Gampong Babah Buloh Kecamatan Sawang Kabupaten Aceh Utara (Jurnal Sosiologi Dialektika Sosial 7 (2), 97-110)</t>
  </si>
  <si>
    <t>Sosiologi Jaringan Kebencian: Memahami Rasionalitas Perilaku Pengujar Kebencian di Media Internet (Jurnal Sosiologi USK (Media Pemikiran &amp; Aplikasi) 11 (2), 208-222)</t>
  </si>
  <si>
    <t>Fakhrurrazi, M.Sc</t>
  </si>
  <si>
    <t>Ruang Sakral dan Ruang Ritual Prosesi Adat Pernikahan Sintê Mungêrjê pada Masyarakat Gayo Lôt (Jurnal Ilmu Sosial dan Ilmu Politik Malikussaleh (JSPM) 1 (2), 168-188)</t>
  </si>
  <si>
    <t>https://scholar.google.com/citations?user=lM2bebYAAAAJ&amp;hl=id&amp;oi=ao</t>
  </si>
  <si>
    <t>Rationality of Developing the Protected Mangrove Forests as Ecotourism (Rationality of Developing the Protected Mangrove Forests as Ecotourism 17 )</t>
  </si>
  <si>
    <t>Habitus dan Modal Sosial dalam Kesuksesan dan Kegagalan Bisnis (Jurnal Sosiologi USK (Media Pemikiran &amp; Aplikasi) 14 (1), 22-50)</t>
  </si>
  <si>
    <t>Akulturasi Budaya Aceh Dan Arab Dalam Keunduri Mulod (Forum Ilmu Sosial 39 (2))</t>
  </si>
  <si>
    <t>PENGEMBANGAN DESA DIGITAL DALAM PELAYANAN PUBLIK DAN KEARSIPAN BERBASIS TEKNOLOGI INFORMASI DI GAMPONG REULET TIMUR (RAMBIDEUN: Jurnal Pengabdian Kepada Masyarakat 5 (3), 252-260)</t>
  </si>
  <si>
    <t>Para Pemuja Ramuan Ajaib (Kontsruksi Kecantikan Anti Aging dalam Iklan Sk Ii RNA Power Airy Tang Wei’s Secret To Look Younger-Looking Skin) (Jurnal Sosiologi Dialektika Sosial 7 (1), 19-30)</t>
  </si>
  <si>
    <t>Local Wisdom and Conservation of Protected Forest in Aceh, Indonesia: Myth as Surveillance of Action (Journal of Law and Sustainable Development 11 (8), e588-e588)</t>
  </si>
  <si>
    <t>From drug center to soka crabs and tilapia salina center: a case study of community economic empowerment at ex-drug base of Ujoeng Pacu Village, Lhokseumawe, Aceh, Indonesia (IOP Conference Series: Earth and Environmental Science 718 (1), 012080)</t>
  </si>
  <si>
    <t>RESISTENSI MASYARAKAT TERHADAP KAWASAN INDUSTRI MEDAN (https://ojs.unimal.ac.id/dialektika/article/view/8687/pdf 9 (1), 74-82)</t>
  </si>
  <si>
    <t>PERAN BADAN REINTEGRASI DAMAI ACEH DALAM PROSES GENCATAN SENJATA, DEMOBILISASI, DAN REINTEGRASI DI ACEH (Jurnal Komunitas 1 (Perdamaian), 12-18)</t>
  </si>
  <si>
    <t>M. Husen MR, M.A</t>
  </si>
  <si>
    <t>Perilaku Konsumtif Keluarga Petani Padi Pasca Panen di Gampong Matang Maneh Aceh Utara (Jurnal Ilmu Sosial dan Ilmu Politik Malikussaleh (JSPM) 2 (1), 30-45)</t>
  </si>
  <si>
    <t>https://scholar.google.com/citations?user=i0fptVIAAAAJ&amp;hl=id&amp;oi=ao</t>
  </si>
  <si>
    <t>MODAL SOSIAL KELOMPOK MINA BAHARI DALAM MENGATASI EKONOMI KOMUNITAS NELAYAN PESISIR BAGAN PERCUT SEI TUAN (Jurnal Sosiologi Dialektika Sosial 8 (2), 151, 151-165,2022)</t>
  </si>
  <si>
    <t>Amiruddin Ketaren, S.Sos.,M.Sc</t>
  </si>
  <si>
    <t>Modal sosial petani dalam pertanian berkelanjutan dalam mendukung ketahanan pangan daerah (Unimal Press)</t>
  </si>
  <si>
    <t>https://scholar.google.com/citations?user=_-u3IDQAAAAJ&amp;hl=id&amp;oi=ao</t>
  </si>
  <si>
    <t>Revitalisasi nilai kearifan lokal dalam penguatan karakter di era disrupsi pada masyarakat suku alas (Aceh Anthropological Journal 5 (2), 150-161)</t>
  </si>
  <si>
    <t>Modal Sosial dan Kearifan Lokan dalam Pengelolaan Hutan: Studi Kasus di Kawasan Hutan Gampong Kunci Kecamatan Sawang Kabupaten Aceh Utara (Jurnal Sosiologi USK (Media Pemikiran &amp; Aplikasi) 14 (2), 163-180)</t>
  </si>
  <si>
    <t>Konflik GAM-RI dan kerentanan pangan masyarakat transmigran (Jurnal Antropologi: Isu-Isu Sosial Budaya 20 (1), 103-117)</t>
  </si>
  <si>
    <t>Kajian Pembangunan Ketahanan Pangan Keluarga Petani (Jurnal Ilmu Sosial Dan Ilmu Politik Malikussaleh (JSPM) 2 (2), 218)</t>
  </si>
  <si>
    <t>Jaringan Sosial Petani dalam Distribusi Hasil Produksi Garam di Gampong Tanoh Anoe Kecamatan Jangka Kabupaten Bireuen (Jurnal Ilmu Sosial dan Ilmu Politik Malikussaleh (JSPM) 2 (1), 46-65)</t>
  </si>
  <si>
    <t>Modul Praktik Kerja Lapangan</t>
  </si>
  <si>
    <t>Pengetahuan remaja pria dalam mencegah kehamilan di desa Pantai, Sumatera Utara (J Harmon Sos 1 (3), 114-121)</t>
  </si>
  <si>
    <t>Cut Rizka Al Usrah, M.A</t>
  </si>
  <si>
    <t>Sosiologi Ekonomi: Kajian Teoretis dan Contoh Penerapan (Tulungagung: Akademia Pustaka)</t>
  </si>
  <si>
    <t>https://scholar.google.com/citations?user=qT5sv4AAAAAJ&amp;hl=id&amp;oi=ao</t>
  </si>
  <si>
    <t>Persepsi Muslim, Etika Dan Nilai Bisnis Dari Karaoke Syariah (Ar Rehla 1 (1), 47-62)</t>
  </si>
  <si>
    <t>Learning Communication Strategy at Colleges During the Covid-19 Pandemic and the New Normal Phase (Atlantis Press)</t>
  </si>
  <si>
    <t>Exploitation Behind the Growth of Batik Home Industry in Lawean, Solo, Central Java (International Journal of Social Science and Humanity 7 (9), 618-623)</t>
  </si>
  <si>
    <t>The Analysis of Mcdonaldization Principles Application in E-Commerce (Atlantis press)</t>
  </si>
  <si>
    <t>MEMIKIRKAN KEMBALI PEMBANGUNAN BANDARA NEW YOGYAKARTA INTERNATIONAL AIRPORT (NYIA) PASCA KONFLIK: DAMPAK SOSIAL EKONOMI PADA MASYARAKAT KULONPROGO, YOGYAKARTA (RETHINKING POST-CONFLICT OF THE DEVELOPMENT OF NEW YOGYAKARTA INTERNATIONAL AIRPORT (NYIA): SOCIAL ECONOMIC IMPACT ON THE COMMUNITY OF KULONPROGO, YOGYAKARTA) (Jurnal Sosiologi Reflektif)</t>
  </si>
  <si>
    <t>Eksploitasi Pekerja pada Industri Batik Rumahan (Empati: Jurnal Ilmu Kesejahteraan Sosial 10 (2), 64-70)</t>
  </si>
  <si>
    <t>Julo-julo dalam Konteks Pertukaran Sosial (Sosebi 1 (1), 24-35)</t>
  </si>
  <si>
    <t>Gampong literacy (Atlantiss press)</t>
  </si>
  <si>
    <t>Mitos Kecantikan Baru Melawan Penuaan (Studi Kasus: Komparasi Iklan di Media Massa dan Produk Kecantikan Berbasis Komunitas) (Yogyakarta: Universitas Gadjah Mada, hal, 1-4)</t>
  </si>
  <si>
    <t>Dampak Pandemi Covid-19 terhadap Perekonomian dan Perilaku Masyarakat di Sekitar Wisata Religi Makam Sunan Kalijaga, Demak (Ar Rehla 2 (1), 45-55)</t>
  </si>
  <si>
    <t>Laksamana Keumalahayati Simbol Perempuan Aceh (Peranan dan Perjuangannya dalam Lintasan Sejarah Kerajaan Aceh Darussalam 1589-1604) (Unimed press)</t>
  </si>
  <si>
    <t xml:space="preserve">Dr. Nulwita Maliati, M.Si </t>
  </si>
  <si>
    <t>Stunting dan Kebijakan Pangan dan Gizi di Indonesia (Jurnal Transparansi Publik (JTP) 2 (1), 33-42)</t>
  </si>
  <si>
    <t>https://scholar.google.com/citations?user=2MCB6p4AAAAJ&amp;hl=id&amp;oi=ao</t>
  </si>
  <si>
    <t>Agricultural Productivity and Farmers Welfare Involution (Case Study in Meunasah Pinto Aceh Utara) (Sodality: Jurnal Sosiologi Pedesaan 5 (2))</t>
  </si>
  <si>
    <t>Community led development and vulnerability in a post-disaster context: caught in a sad romance (AAS working papers in social anthropology 26)</t>
  </si>
  <si>
    <t>National Policy on Food and Nutrition in the Family Food Fulfillment Practices in Aceh: Foucauldian Analysis on the Discourses of the Power of Human Body (Sodality: Jurnal Sosiologi Pedesaan 10 (1), 77-90)</t>
  </si>
  <si>
    <t>Stake Holder Convergence towards Stunting Prevention at Gampong Level (2nd International Conference on Social Science, Political Science, and Humanities (ICoSPOLHUM 2021)</t>
  </si>
  <si>
    <t>Konsumerisme dan Gaya Hidup Perempuan di Ruang Sosial: Analisis Budaya Pembedaan Diri di Lingkungan FISIP Unimal (Jurnal Ilmu Sosial Dan Ilmu Politik Malikussaleh (JSPM) 1 (1), 97-113)</t>
  </si>
  <si>
    <t>https://scholar.google.com/citations?user=d-iOg30AAAAJ&amp;hl=id&amp;oi=ao</t>
  </si>
  <si>
    <t>MODAL SOSIAL dan PEMBERDAYAAN PEREMPUAN,(Kajian Modal Sosial dalam Pemberdayaan Perempuan Melalui Kegiatan PNPM Mandiri Pedesaan) (UNIMAL Press)</t>
  </si>
  <si>
    <t>Remaja dan warung kopi pada masa pandemi COVID-19 (studi kasus di Gampong Meunasah Cut Kecamatan Nisam Kabupaten Aceh Utara) (Jurnal Ilmu Sosial dan Ilmu Politik Malikussaleh (JSPM) 3 (1), 119-130)</t>
  </si>
  <si>
    <t>Eksistensi Hiburan Kibot pada Acara Resepsi Pernikahan Masyarakat Tamiang (Jurnal Ilmu Sosial dan Ilmu Politik Malikussaleh (JSPM) 1 (2), 134-153)</t>
  </si>
  <si>
    <t>Dini Rizki, M.Tesol</t>
  </si>
  <si>
    <t>Native vs. non-native EFL teachers: Who are better? (Studies in English Language and Education 5 (1), 137-147)</t>
  </si>
  <si>
    <t>Pelatihan IELTS bagi guru SMU dan SMK se-kota Lhokseumawe (Jurnal Vokasi 6 (1), 53-59)</t>
  </si>
  <si>
    <t>Evaluating assessment policies and practices of International School of Paris (ISP) (Jurnal Dedikasi Pendidikan 5 (2), 509-516)</t>
  </si>
  <si>
    <t>Teaching English International Lingua Franca (ELF) in ASEAN Economic Community Context: Teachers and Students Perspectives (Proceedings of MICoMS 2017, 127-133)</t>
  </si>
  <si>
    <t>Tabel 4 Penggunaan Dana</t>
  </si>
  <si>
    <t>Jenis Penggunaan</t>
  </si>
  <si>
    <t>Unit Pengelola Program Studi 
(Rupiah)</t>
  </si>
  <si>
    <t>Program Studi 
(Rupiah)</t>
  </si>
  <si>
    <t>Rata-rata</t>
  </si>
  <si>
    <t>Biaya Operasional Pendidikan</t>
  </si>
  <si>
    <t>a. Biaya Dosen (Gaji, Honor)</t>
  </si>
  <si>
    <t>b. Biaya Tenaga Kependidikan (Gaji, Honor)</t>
  </si>
  <si>
    <t>c. Biaya Operasional Pembelajaran (Bahan dan Peralatan Habis Pakai)</t>
  </si>
  <si>
    <t>d. Biaya Operasional Tidak Langsung (Listrik, Gas, Air, Pemeliharaan Gedung, Pemeliharaan Sarana, Uang Lembur, Telekomunikasi, Konsumsi, Transport Lokal, Pajak, Asuransi, dll.)</t>
  </si>
  <si>
    <t>Biaya operasional kemahasiswaan (penalaran, minat, bakat, dan kesejahteraan).</t>
  </si>
  <si>
    <t>Biaya Penelitian</t>
  </si>
  <si>
    <t>Biaya PkM</t>
  </si>
  <si>
    <t>Biaya Investasi SDM</t>
  </si>
  <si>
    <t>Biaya Investasi Sarana</t>
  </si>
  <si>
    <t>Biaya Investasi Prasarana</t>
  </si>
  <si>
    <t>Tabel 5.b Integrasi Kegiatan Penelitian/PkM dalam Pembelajaran</t>
  </si>
  <si>
    <t>Judul Penelitian/PkM</t>
  </si>
  <si>
    <t>Mata Kuliah</t>
  </si>
  <si>
    <t>Bentuk Integrasi</t>
  </si>
  <si>
    <t>Tahun
(YYYY)</t>
  </si>
  <si>
    <t>Soft Skill Kreativitas Pengolahan Sampah Rumah Tangga dan Sejenis Sampah Rumah Tangga</t>
  </si>
  <si>
    <t>Amiruddin Ketaren, S.Sos., M.Sci</t>
  </si>
  <si>
    <t>Studi Kasus dan Tambahan Materi Perkuliahan</t>
  </si>
  <si>
    <t>Model Ekonomi Hijau Kawasan Hutan Lindung (Studi Tentang Modal Sosial Masyarakat Gayo Dalam Pengembangan Pariwisata di Kawasan Hutan Lindung Bur Telege Kabupaten Aceh Tengah Propinsi Aceh)</t>
  </si>
  <si>
    <t xml:space="preserve">Prof. Dr. Nirzalin, M.Si </t>
  </si>
  <si>
    <t>Pemetaan Sosial</t>
  </si>
  <si>
    <t>KEARIFAN LOKAL DAN KELESTARIAN HUTAN LINDUNG (Studi Tentang Mobilisasi Nilai-Nilai Kearifan Lokal Dalam Pelestarian Hutan Lindung Bur Telege Pada Masyarakat Kampung Hakim Bale Bujang Kabupaten Aceh Tengah Provinsi Aceh)</t>
  </si>
  <si>
    <t>Model Reintegrasi Sosial-Ekonomi Eks Kombatan Gam Rimueng Kureng Berbasis Usaha Kelapa Sawit Di Kecamatan Nisam Antara Kabupaten Aceh Utara Propinsi Aceh</t>
  </si>
  <si>
    <t>MODEL TRANSFORMASI SOSIAL-EKONOMI MASYARAKAT PESISIR DI ACEH (Studi Tentang Pemberdayaan Sosial-Ekonomi Masyarakat Pesisir Melalui Pariwisata Hutan Manggrove di Kota Langsa)</t>
  </si>
  <si>
    <t>Modal Sosial, Sosiologi Politik</t>
  </si>
  <si>
    <t>PEMBAKARAN MASJID MUHAMMADIYAH (Studi Tentang Radikalisme Aksi Massa Keagamaan Dalam Kontestasi Paham Islam Ahlussunnah Wal  Jamaah Versus Salafi –Wahabi Di  Samalanga Kabupaten Bireuen-Aceh)</t>
  </si>
  <si>
    <t>Pemberdayaan Ekonomi Pemuda Pengangguran Musiman Di Gampong Uteun Kot Kota Lhokseumawe Melalui Usaha Pembesaran Dan Penggemukan Bebek Serati Super</t>
  </si>
  <si>
    <t>Modal Sosial</t>
  </si>
  <si>
    <t>Pemberdayaan masyarakat di gampong Paloh Lada untuk Optimalisasi Produksi kepiting Bakau dan Ikan berbasis tingkat Topik di Masa Pandemi Covid 19</t>
  </si>
  <si>
    <t>Sosialisasi pencegahan dan Bahaya narkoba bagi generasi muda di gampong meunasah dayah kecamatan muara satu</t>
  </si>
  <si>
    <t>Prof. Dr. Nirzalin, M.Si</t>
  </si>
  <si>
    <t>Penerapan Teknologi Polikultur Untuk Budidaya Ikan Nila Salin Dengan Kepiting Soka Guna Meningkatkan  Kesejahteraan  Petani Tambak di Desa Ex- Basis  Narkoba Ujoeng Pacu Kota Lhokseumawe-Aceh</t>
  </si>
  <si>
    <t>Model Ekonomi Hijau Kawasan Hutan Lindung (Studi Tentang Modal Sosial Masyarakat Gayo Dalam Pengembangan Pariwisata di Kawasan Hutan Lindung Bur Telege Kabupaten Aceh Tengah Provinsi Aceh</t>
  </si>
  <si>
    <t>Sosiologi Maritim</t>
  </si>
  <si>
    <t>Kearifan Lokal dan Kelestarian Hutan Lindung (Tentang Mobilisasi Nilai-nilai Kearifan Lokal dalam Pelestarian Hutan Lindung Bur Telege Pada Masyarakat Kampung Hakim Bale Bujang Kabupaten Aceh Tengah Provinsi Aceh)</t>
  </si>
  <si>
    <t>Metode Penelitian Sosial</t>
  </si>
  <si>
    <t>Penguatan Modal Sosial untuk Pengentasan Kemiskinan Petani di Aceh</t>
  </si>
  <si>
    <t>Perdamaian dan transformasi Konflik</t>
  </si>
  <si>
    <t>Strategi Pemerintah Dan Orang Tua Siswa Dalam Mengoptimalkan Pembelajaran Pada Masa Pandemi Dan New Normal Di Kota Langsa</t>
  </si>
  <si>
    <t>Prof. Dr. Saifuddin,M.A</t>
  </si>
  <si>
    <t>Peran Elit Mantan Kombatan Gam Dalam Tata Kelola Pemerintah Pada Masa Otonomi Khusus (Studi Di Kabupaten Aceh Utara)</t>
  </si>
  <si>
    <t>Kepemimpinan dan sumber daya manusia</t>
  </si>
  <si>
    <t>Penguatan Modal Sosial  Untuk  Pengentasan  Kemiskinan Petani  Di Aceh</t>
  </si>
  <si>
    <t>Analisis Modal Sosial</t>
  </si>
  <si>
    <t>Dampak Pengembangan Biodiesel Terhadap Masyarakat Di Sekitar Perusahaan Ptpn I Aceh Tamiang Provinsi Aceh</t>
  </si>
  <si>
    <t>Dampak Pandemi Covid 19 Terhadap Perkembangan Usaha Mikro, Kecil Dan Menengah Pada Sektor Parawisata Di Aceh</t>
  </si>
  <si>
    <t>Model Pengelolan Pengetahuan Tradisional Yang Mendukung Indikasi Geografis Dalam Meningkatkan Perekonomian Di Aceh</t>
  </si>
  <si>
    <t>Sosialisasi Dampak Pengembangan Sawit Terhadap Masyarakat Di Sekitar Pabrik Kelapa Sawit Tanjong Semantoeaceh Tamiang</t>
  </si>
  <si>
    <t>Pengembangan Model Regulasi Tata Kelola dan Niaga Kopi Gayo</t>
  </si>
  <si>
    <t>Dr. M.Nazaruddin,  M.Si</t>
  </si>
  <si>
    <t>Perencanaan dan Evaluasi Kebijakan Sosial</t>
  </si>
  <si>
    <t>Manajemen Konflik Vertikal dan Horizontal Berbasis Komunikasi Partisipasif (Studi Kasus Konflik antara Industri Biodisel PT. Mono Poli Raya dengan Mantan Karyawan dan Masyarakat Lingkungan)</t>
  </si>
  <si>
    <t>Gerakan Sosial</t>
  </si>
  <si>
    <t>Eksistensi Penguatan Kelembagaan Wali Nanggroe dan masa Ddepan perdamaian Aceh</t>
  </si>
  <si>
    <t>Kontestasi Pemasaran Kopi dan Dampaknya Pada kehidupan sosial, budaya, dan ekonomi masyarakat Gayo</t>
  </si>
  <si>
    <t>Pengembangan usaha keluarga miskin dan hibah sarana produksi kue rumahan dan di masa pandemic covid 19 pada kelompok ibu Rumah tangga desa gampong barat kecamatan nisam kabupaten aceh utara</t>
  </si>
  <si>
    <t>Pelatihan dan Pengembangan Teknologi tepat guna produksi pakan konsentrat Secara berkelanjutan dalam mendukung usaha peternakan sapi di desa blang gurah kecamatan kuta makmur kabupaten Aceh Utara</t>
  </si>
  <si>
    <t>Pembentukan kelompok taruna sadar wisata di gampong Lhok jok Kecamatan Kuta Makmur, Aceh Utara</t>
  </si>
  <si>
    <t>Budidaya Penggemukan kambing dan pemanfaatan lamtaro sebagai ketahanan pangan keluarga di era covid 19 pada gampong panton kecamatan nisam kabupaten Aceh Utara</t>
  </si>
  <si>
    <t>Perdamaian dan Resolusi konflik</t>
  </si>
  <si>
    <t>Sosialisasi Pencegahan dan bahaya narkoba bagi generasi muda di gampong meunasah dayah kecamatan muara satu</t>
  </si>
  <si>
    <t>Fakhrurrazi, M.Si</t>
  </si>
  <si>
    <t>Sosiologi Lingkungan dan Kebencanaan</t>
  </si>
  <si>
    <t>Analisis Dan Resolusi Konflik Pedagang Studi Kasus : Konflik Pedagang Dengan Pembangunan Pasar Pemerintah Di Geudong Aceh Utara</t>
  </si>
  <si>
    <t>Sosiologi Hukum</t>
  </si>
  <si>
    <t>Pengembangan Desa Digital Untuk Mendukung Sistem Pemerintahan Desa Dalam Bidang Pelayanan Publik Dan Kearsipan Desa Berbasis Teknologi Informasi Di Gampong Reuleut Timur</t>
  </si>
  <si>
    <t>Kuasa Simbolik Toke Eks Kombatan Gerakan Aceh Merdeka (Studi Kasus Hubungan Kekuasaan Simbolik Pemilik Peternakan Ayam Potong Dan Masyarakat Di Gampoeng Seuneubok Kecamatan Nisam Kabuapten Aceh Utara)</t>
  </si>
  <si>
    <t>Penerapan Teknologi Polikultur Untuk Budidaya Ikan Nila Saline Dengan Kepiting Soka Guna Meningkatkan Kesejahteraan Petani Tambak di Desa Ex- Basis Narkoba Ujoeng Pacu Kota Lhokseumawe-Aceh</t>
  </si>
  <si>
    <t>Penggunaan Gender dan Bahasa Daerah pada Masyarakat Perkotaan (Studi Kasus Pada Penutur Bahasa Gayo di Kota Takengon dan Penutur Bahasa Aceh di Kota Lhokseumawe)</t>
  </si>
  <si>
    <t>Dini Rizky, S.Pd., M.TESOL</t>
  </si>
  <si>
    <t>Sosiologi feminisme</t>
  </si>
  <si>
    <t>Pelatihan IELTS Dasar Bagi Guru-guru Sekolah Menengah Atas Kota Lhokseumawe</t>
  </si>
  <si>
    <t>Bahasa Inggris</t>
  </si>
  <si>
    <t>Julo-julo dalam konteks pertukaran sosial: Studi kasus di Desa Merah Pupuk, Kecamatan atu lintang, kabupaten aceh tengah</t>
  </si>
  <si>
    <t>Dampak Pandemi Covid 19 Terhadap Wisata Kuliner Kopi Arabika Dan Kesejahteraan Masyarakat Yang Berprofesi Sebagai Petani Kopi Di Aceh Tengah</t>
  </si>
  <si>
    <t>Analisis Geografis dan Demokrafis</t>
  </si>
  <si>
    <t>Persepsi Remaja Aceh terhadap Penggunaan Bahasa Daerah dan Identitas Sosial di Ruang Publik</t>
  </si>
  <si>
    <t>Rahmat P. Rangkuty, M.Si</t>
  </si>
  <si>
    <t>Globalisasi</t>
  </si>
  <si>
    <t>Pemanfaatan Modal Sosial dalam Pengelolaan Kawasan Hutan di Aceh (Studi Di Kawasan Hutan Gampong Kunci Kecamatan Sawang, Kabupaten Aceh Utara)</t>
  </si>
  <si>
    <t>Sosiologi industri dan Tanggung Jawab Sosial</t>
  </si>
  <si>
    <t>Pemberdayaan Masyarakat Melalui Pembentukan Bank Sampah Di Gampong Blang Pulo Kecamatan Muara Satu Kota Lhokseumawe</t>
  </si>
  <si>
    <t>Strategi Pemberdayaan Masyarakat</t>
  </si>
  <si>
    <t>Revitalisasi Nilai Adat dan Kearifan Lokal Dalam Penguatan Karakter Bangsa di Era Disrupsi pada Masyarakat Suku Alas Kabupaten Aceh Tenggara</t>
  </si>
  <si>
    <t>Sosiologi Masyarakat Aceh</t>
  </si>
  <si>
    <t>Pemanfaatan Modal Sosial Dalam Pengelolaam Kawasan Hutan di Aceh (Studi di Kawasan Hutan Gampong Kunci Kecamatan Sawang Kabupaten Aceh Utara)</t>
  </si>
  <si>
    <t>Adaptasi dan Strategi Tukang Becak Pasca Munculnya Ojek On-Line</t>
  </si>
  <si>
    <t>Metode Penelitian Kualitatif</t>
  </si>
  <si>
    <t>Meunasah Sebagai Modal Sosial Dalam Penerapan Syari’at Islam Untuk Pembangunan Masyarakat Di Provinsi Aceh</t>
  </si>
  <si>
    <t>Dr. Abidin, S.Ag., M.Th.I</t>
  </si>
  <si>
    <t>Agama Sebagai Modal Sosial Dalam Mewujudkan Ketahanan Bencana Di Aceh</t>
  </si>
  <si>
    <t>Strategi Pemerintah untuk menagih tunggakanpajak bumi dan bangunan sector P3 di Kabupaten Aceh Utara</t>
  </si>
  <si>
    <t>Analisis Jaringan Sosial dan Bisnis</t>
  </si>
  <si>
    <t>Evaluasi Kinerja Pemerintah Kota Lhokseumawe terhadap Perencanaan tata ruang kota</t>
  </si>
  <si>
    <t>Peranan dan Kedudukan Perempuan Dalam Menghadapi Fenomena Pandemi Covid-19</t>
  </si>
  <si>
    <t>Penguatan Peran Resolusi Konflik berbasis kearifan lokal  untuk menciptakan perdamaian di Gampong Meunasah Mesjid Kecamatan Muara Dua Kota Lhokseumawe</t>
  </si>
  <si>
    <t>Fajri, M. Soc.Sc., Ph.D</t>
  </si>
  <si>
    <t>Perdamaian dan Transformasi konflik</t>
  </si>
  <si>
    <t>Model Pembinaan Pendidikan Agama dan Usia Dini di Gampong Cot Keumuneng Kecamatan Sawang Kabupaten Aceh Utara</t>
  </si>
  <si>
    <t>Fajri, S.Pd.I., M. Soc.Sc., Ph.D</t>
  </si>
  <si>
    <t>Ulama Dayah dan Negoisasi Moderasi Beragama Di Aceh</t>
  </si>
  <si>
    <t>Fauzi, S.Sos., M.A., Ph.D</t>
  </si>
  <si>
    <t>Teori Perubahan Sosial dan Budaya</t>
  </si>
  <si>
    <t>Pelibatan Ulama Dayah Dalam Menjaga Kesehatan Umat</t>
  </si>
  <si>
    <t>Tabel 5.c Kepuasan Mahasiswa</t>
  </si>
  <si>
    <t>Aspek yang Diukur</t>
  </si>
  <si>
    <t>Tingkat Kepuasan Mahasiswa
(%)</t>
  </si>
  <si>
    <t>Rencana Tindak Lanjut oleh UPPS/PS</t>
  </si>
  <si>
    <t>Sangat Baik</t>
  </si>
  <si>
    <t>Baik</t>
  </si>
  <si>
    <t>Cukup</t>
  </si>
  <si>
    <t>Kurang</t>
  </si>
  <si>
    <r>
      <t>Keandalan (</t>
    </r>
    <r>
      <rPr>
        <i/>
        <sz val="10"/>
        <color theme="1"/>
        <rFont val="Calibri"/>
        <family val="2"/>
        <scheme val="minor"/>
      </rPr>
      <t>reliability</t>
    </r>
    <r>
      <rPr>
        <sz val="10"/>
        <color theme="1"/>
        <rFont val="Calibri"/>
        <family val="2"/>
        <scheme val="minor"/>
      </rPr>
      <t>): kemampuan dosen, tenaga kependidikan, dan pengelola dalam memberikan pelayanan.</t>
    </r>
  </si>
  <si>
    <t>Memberikan Pelatihan kepada dosen mengenai mdel pembelajaran sosiologi yang interaktif serta mengikuti perkembangan tekonlogi. Memberikan pelatihan kepada tendik untuk menunjang optimalisasi pelayanan publik</t>
  </si>
  <si>
    <r>
      <t>Daya tanggap (</t>
    </r>
    <r>
      <rPr>
        <i/>
        <sz val="10"/>
        <color theme="1"/>
        <rFont val="Calibri"/>
        <family val="2"/>
        <scheme val="minor"/>
      </rPr>
      <t>responsiveness</t>
    </r>
    <r>
      <rPr>
        <sz val="10"/>
        <color theme="1"/>
        <rFont val="Calibri"/>
        <family val="2"/>
        <scheme val="minor"/>
      </rPr>
      <t>): kemauan dari dosen, tenaga kependidikan, dan pengelola dalam membantu mahasiswa dan memberikan jasa dengan cepat.</t>
    </r>
  </si>
  <si>
    <r>
      <t>Kepastian (</t>
    </r>
    <r>
      <rPr>
        <i/>
        <sz val="10"/>
        <color theme="1"/>
        <rFont val="Calibri"/>
        <family val="2"/>
        <scheme val="minor"/>
      </rPr>
      <t>assurance</t>
    </r>
    <r>
      <rPr>
        <sz val="10"/>
        <color theme="1"/>
        <rFont val="Calibri"/>
        <family val="2"/>
        <scheme val="minor"/>
      </rPr>
      <t>): kemampuan dosen, tenaga kependidikan, dan pengelola untuk memberi keyakinan kepada mahasiswa bahwa pelayanan yang diberikan telah sesuai dengan ketentuan.</t>
    </r>
  </si>
  <si>
    <r>
      <t>Empati (</t>
    </r>
    <r>
      <rPr>
        <i/>
        <sz val="10"/>
        <color theme="1"/>
        <rFont val="Calibri"/>
        <family val="2"/>
        <scheme val="minor"/>
      </rPr>
      <t>empathy</t>
    </r>
    <r>
      <rPr>
        <sz val="10"/>
        <color theme="1"/>
        <rFont val="Calibri"/>
        <family val="2"/>
        <scheme val="minor"/>
      </rPr>
      <t>): kesediaan/kepedulian dosen, tenaga kependidikan, dan pengelola untuk memberi perhatian kepada mahasiswa.</t>
    </r>
  </si>
  <si>
    <r>
      <rPr>
        <i/>
        <sz val="10"/>
        <color theme="1"/>
        <rFont val="Calibri"/>
        <family val="2"/>
        <scheme val="minor"/>
      </rPr>
      <t>Tangible</t>
    </r>
    <r>
      <rPr>
        <sz val="10"/>
        <color theme="1"/>
        <rFont val="Calibri"/>
        <family val="2"/>
        <scheme val="minor"/>
      </rPr>
      <t>: penilaian mahasiswa terhadap kecukupan, aksesibitas, kualitas sarana dan prasarana.</t>
    </r>
  </si>
  <si>
    <t xml:space="preserve">Mempertahankan dan terus meninkatkan aksesibilitas kualitas sarana dan prasarana yang berkecukupan </t>
  </si>
  <si>
    <t xml:space="preserve">Tabel 8.c Masa Studi Lulusan </t>
  </si>
  <si>
    <t>Diisi oleh pengusul dari Program Studi pada Program Diploma Tiga</t>
  </si>
  <si>
    <t>Tahun Masuk</t>
  </si>
  <si>
    <t>Jumlah Mahasiswa  Diterima</t>
  </si>
  <si>
    <t>Jumlah Mahasiswa yang lulus pada</t>
  </si>
  <si>
    <t xml:space="preserve">Jumlah Lulusan s.d. akhir TS </t>
  </si>
  <si>
    <t>Rata-rata Masa Studi</t>
  </si>
  <si>
    <t>akhir TS-4</t>
  </si>
  <si>
    <t>akhir TS-3</t>
  </si>
  <si>
    <t>akhir TS-2</t>
  </si>
  <si>
    <t>akhir TS-1</t>
  </si>
  <si>
    <t>Akhir TS</t>
  </si>
  <si>
    <t>TS-4</t>
  </si>
  <si>
    <t>TS-3</t>
  </si>
  <si>
    <t>Diisi oleh pengusul dari Program Studi pada Program Sarjana/Sarjana Terapan</t>
  </si>
  <si>
    <t>Jumlah Lulusan s.d. akhir TS</t>
  </si>
  <si>
    <t>Akhir TS-6</t>
  </si>
  <si>
    <t>Akhir TS-5</t>
  </si>
  <si>
    <t>Akhir TS-4</t>
  </si>
  <si>
    <t>Akhir TS-3</t>
  </si>
  <si>
    <t>Akhir TS-2</t>
  </si>
  <si>
    <t>Akhir TS-1</t>
  </si>
  <si>
    <t>TS-6</t>
  </si>
  <si>
    <t>4 Tahun 4 Bulan</t>
  </si>
  <si>
    <t>TS-5</t>
  </si>
  <si>
    <t>4 Tahun 2 Bulan</t>
  </si>
  <si>
    <t xml:space="preserve">3  Tahun 10 Bulan </t>
  </si>
  <si>
    <t>Diisi oleh pengusul dari Program Studi pada Program Magister/Magister Terapan</t>
  </si>
  <si>
    <t>Jumlah Lulusan s.d. Akhir TS</t>
  </si>
  <si>
    <t>Diisi oleh pengusul dari Program Studi pada Program Doktor/Doktor Terapan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</si>
</sst>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_-;\-* #,##0_-;_-* &quot;-&quot;_-;_-@_-"/>
    <numFmt numFmtId="165" formatCode="_(* #,##0_);_(* \(#,##0\);_(* &quot;-&quot;??_);_(@_)"/>
    <numFmt numFmtId="166" formatCode="_-* #,##0_-;\-* #,##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vertAlign val="superscript"/>
      <sz val="11"/>
      <color theme="1"/>
      <name val="Calibri"/>
      <family val="2"/>
      <scheme val="minor"/>
    </font>
    <font>
      <sz val="9"/>
      <color theme="1"/>
      <name val="Calibri"/>
      <family val="2"/>
      <scheme val="minor"/>
    </font>
    <font>
      <sz val="10"/>
      <color theme="1"/>
      <name val="Calibri"/>
      <family val="2"/>
      <scheme val="minor"/>
    </font>
    <font>
      <sz val="11"/>
      <color theme="1"/>
      <name val="Calibri"/>
      <family val="2"/>
    </font>
    <font>
      <sz val="9"/>
      <color indexed="81"/>
      <name val="Tahoma"/>
      <family val="2"/>
    </font>
    <font>
      <sz val="11"/>
      <name val="Calibri"/>
      <family val="2"/>
      <scheme val="minor"/>
    </font>
    <font>
      <b/>
      <sz val="10"/>
      <color theme="1"/>
      <name val="Calibri"/>
      <family val="2"/>
      <scheme val="minor"/>
    </font>
    <font>
      <sz val="10"/>
      <name val="Calibri"/>
      <family val="2"/>
      <scheme val="minor"/>
    </font>
    <font>
      <b/>
      <u/>
      <sz val="11"/>
      <color rgb="FFFF0000"/>
      <name val="Calibri"/>
      <family val="2"/>
      <scheme val="minor"/>
    </font>
    <font>
      <sz val="10"/>
      <color rgb="FF000000"/>
      <name val="Calibri"/>
      <family val="2"/>
      <scheme val="minor"/>
    </font>
    <font>
      <i/>
      <sz val="10"/>
      <color theme="1"/>
      <name val="Calibri"/>
      <family val="2"/>
      <scheme val="minor"/>
    </font>
  </fonts>
  <fills count="11">
    <fill>
      <patternFill patternType="none"/>
    </fill>
    <fill>
      <patternFill patternType="gray125"/>
    </fill>
    <fill>
      <patternFill patternType="solid">
        <fgColor rgb="FF66FF33"/>
        <bgColor indexed="64"/>
      </patternFill>
    </fill>
    <fill>
      <patternFill patternType="lightGray">
        <bgColor theme="3" tint="0.59999389629810485"/>
      </patternFill>
    </fill>
    <fill>
      <patternFill patternType="lightGray">
        <bgColor rgb="FFCCCCCC"/>
      </patternFill>
    </fill>
    <fill>
      <patternFill patternType="solid">
        <fgColor rgb="FFFFFF00"/>
        <bgColor indexed="64"/>
      </patternFill>
    </fill>
    <fill>
      <patternFill patternType="solid">
        <fgColor theme="6" tint="0.59999389629810485"/>
        <bgColor indexed="64"/>
      </patternFill>
    </fill>
    <fill>
      <patternFill patternType="gray125">
        <bgColor theme="3" tint="0.59999389629810485"/>
      </patternFill>
    </fill>
    <fill>
      <patternFill patternType="gray125">
        <bgColor rgb="FFD9D9D9"/>
      </patternFill>
    </fill>
    <fill>
      <patternFill patternType="solid">
        <fgColor theme="0" tint="-0.249977111117893"/>
        <bgColor indexed="64"/>
      </patternFill>
    </fill>
    <fill>
      <patternFill patternType="solid">
        <fgColor rgb="FFBFBFB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84">
    <xf numFmtId="0" fontId="0" fillId="0" borderId="0" xfId="0"/>
    <xf numFmtId="0" fontId="0" fillId="0" borderId="0" xfId="0" applyAlignment="1">
      <alignment vertical="center"/>
    </xf>
    <xf numFmtId="0" fontId="3" fillId="2" borderId="0" xfId="1" applyFill="1" applyAlignment="1">
      <alignment vertical="center"/>
    </xf>
    <xf numFmtId="0" fontId="2"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5" borderId="1" xfId="0"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0" borderId="0" xfId="0" applyFont="1" applyAlignment="1">
      <alignment vertical="center"/>
    </xf>
    <xf numFmtId="0" fontId="6" fillId="5" borderId="1" xfId="0" applyFont="1" applyFill="1" applyBorder="1" applyAlignment="1">
      <alignment vertical="top" wrapText="1"/>
    </xf>
    <xf numFmtId="0" fontId="0" fillId="6" borderId="1" xfId="0" applyFill="1" applyBorder="1" applyAlignment="1">
      <alignment vertical="center" wrapText="1"/>
    </xf>
    <xf numFmtId="0" fontId="9" fillId="5" borderId="1" xfId="1" applyFont="1" applyFill="1" applyBorder="1" applyAlignment="1">
      <alignment vertical="center" wrapText="1"/>
    </xf>
    <xf numFmtId="0" fontId="0" fillId="5" borderId="1" xfId="0" applyFill="1" applyBorder="1" applyAlignment="1">
      <alignment vertical="top" wrapText="1"/>
    </xf>
    <xf numFmtId="0" fontId="3" fillId="5" borderId="1" xfId="1" applyFill="1" applyBorder="1" applyAlignment="1">
      <alignment vertical="center" wrapText="1"/>
    </xf>
    <xf numFmtId="0" fontId="0" fillId="0" borderId="0" xfId="0" applyAlignment="1">
      <alignment horizontal="left"/>
    </xf>
    <xf numFmtId="0" fontId="10" fillId="7" borderId="1" xfId="0" applyFont="1" applyFill="1" applyBorder="1" applyAlignment="1">
      <alignment horizontal="center" vertical="center" wrapText="1"/>
    </xf>
    <xf numFmtId="0" fontId="5" fillId="8" borderId="1" xfId="0" applyFont="1" applyFill="1" applyBorder="1" applyAlignment="1">
      <alignment horizontal="center" vertical="top" wrapText="1"/>
    </xf>
    <xf numFmtId="0" fontId="5" fillId="8" borderId="1" xfId="0" applyFont="1" applyFill="1" applyBorder="1" applyAlignment="1">
      <alignment horizontal="center" wrapText="1"/>
    </xf>
    <xf numFmtId="0" fontId="5" fillId="8" borderId="1" xfId="0" applyFont="1" applyFill="1" applyBorder="1" applyAlignment="1">
      <alignment horizontal="center" vertical="center" wrapText="1"/>
    </xf>
    <xf numFmtId="0" fontId="6" fillId="0" borderId="1" xfId="0" applyFont="1" applyBorder="1" applyAlignment="1">
      <alignment horizontal="center" wrapText="1"/>
    </xf>
    <xf numFmtId="0" fontId="6" fillId="5" borderId="1" xfId="0" quotePrefix="1" applyFont="1" applyFill="1" applyBorder="1" applyAlignment="1">
      <alignment horizontal="left" vertical="center" wrapText="1"/>
    </xf>
    <xf numFmtId="0" fontId="9" fillId="5" borderId="1" xfId="1" applyFont="1" applyFill="1" applyBorder="1" applyAlignment="1">
      <alignment horizontal="left" vertical="top" wrapText="1"/>
    </xf>
    <xf numFmtId="0" fontId="6" fillId="5" borderId="1" xfId="0" applyFont="1" applyFill="1" applyBorder="1" applyAlignment="1">
      <alignment horizontal="center" wrapText="1"/>
    </xf>
    <xf numFmtId="0" fontId="3" fillId="5" borderId="1" xfId="1" quotePrefix="1" applyFill="1" applyBorder="1" applyAlignment="1">
      <alignment horizontal="left" vertical="center" wrapText="1"/>
    </xf>
    <xf numFmtId="0" fontId="3" fillId="5" borderId="1" xfId="1" applyFill="1" applyBorder="1" applyAlignment="1">
      <alignment horizontal="left" vertical="top" wrapText="1"/>
    </xf>
    <xf numFmtId="0" fontId="6" fillId="5" borderId="1" xfId="0" applyFont="1" applyFill="1" applyBorder="1" applyAlignment="1">
      <alignment horizontal="left" wrapText="1"/>
    </xf>
    <xf numFmtId="0" fontId="6" fillId="5" borderId="1" xfId="0" applyFont="1" applyFill="1" applyBorder="1" applyAlignment="1">
      <alignment horizontal="left" vertical="top" wrapText="1"/>
    </xf>
    <xf numFmtId="0" fontId="6" fillId="5" borderId="1" xfId="0" quotePrefix="1" applyFont="1" applyFill="1" applyBorder="1" applyAlignment="1">
      <alignment horizontal="center" vertical="center" wrapText="1"/>
    </xf>
    <xf numFmtId="0" fontId="11" fillId="5" borderId="1" xfId="1" applyFont="1" applyFill="1" applyBorder="1" applyAlignment="1">
      <alignment horizontal="left" vertical="top" wrapText="1"/>
    </xf>
    <xf numFmtId="0" fontId="6" fillId="5" borderId="1" xfId="2" quotePrefix="1" applyFont="1" applyFill="1" applyBorder="1" applyAlignment="1">
      <alignment horizontal="center" vertical="center" wrapText="1"/>
    </xf>
    <xf numFmtId="0" fontId="6" fillId="5" borderId="1" xfId="0" quotePrefix="1" applyFont="1" applyFill="1" applyBorder="1" applyAlignment="1">
      <alignment horizontal="left" vertical="top" wrapText="1"/>
    </xf>
    <xf numFmtId="0" fontId="0" fillId="0" borderId="0" xfId="0" applyAlignment="1">
      <alignment horizontal="left" vertical="top"/>
    </xf>
    <xf numFmtId="0" fontId="3" fillId="5" borderId="1" xfId="1" applyFill="1" applyBorder="1" applyAlignment="1">
      <alignment horizontal="left" wrapText="1"/>
    </xf>
    <xf numFmtId="0" fontId="6" fillId="0" borderId="0" xfId="0" applyFont="1" applyAlignment="1">
      <alignment horizontal="center" wrapText="1"/>
    </xf>
    <xf numFmtId="0" fontId="6" fillId="0" borderId="0" xfId="0" applyFont="1" applyAlignment="1">
      <alignment vertical="top" wrapText="1"/>
    </xf>
    <xf numFmtId="0" fontId="0" fillId="0" borderId="0" xfId="0" applyAlignment="1">
      <alignment horizontal="left" vertical="center"/>
    </xf>
    <xf numFmtId="0" fontId="10"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0" xfId="0" applyAlignment="1">
      <alignment horizontal="center" vertical="center"/>
    </xf>
    <xf numFmtId="0" fontId="12" fillId="0" borderId="0" xfId="0" applyFont="1" applyAlignment="1">
      <alignment horizontal="left" vertical="center"/>
    </xf>
    <xf numFmtId="0" fontId="3" fillId="5" borderId="1" xfId="1" quotePrefix="1" applyFill="1" applyBorder="1" applyAlignment="1">
      <alignment horizontal="left" vertical="top" wrapText="1"/>
    </xf>
    <xf numFmtId="0" fontId="10" fillId="7" borderId="2" xfId="0" applyFont="1" applyFill="1" applyBorder="1" applyAlignment="1">
      <alignment horizontal="center" vertical="center" wrapText="1"/>
    </xf>
    <xf numFmtId="0" fontId="6" fillId="9" borderId="1" xfId="3" applyNumberFormat="1" applyFont="1" applyFill="1" applyBorder="1" applyAlignment="1">
      <alignment vertical="center" wrapText="1"/>
    </xf>
    <xf numFmtId="165" fontId="10" fillId="9" borderId="1" xfId="3" applyNumberFormat="1" applyFont="1" applyFill="1" applyBorder="1" applyAlignment="1">
      <alignment vertical="center" wrapText="1"/>
    </xf>
    <xf numFmtId="0" fontId="10" fillId="9" borderId="1" xfId="3" applyNumberFormat="1" applyFont="1" applyFill="1" applyBorder="1" applyAlignment="1">
      <alignment vertical="center" wrapText="1"/>
    </xf>
    <xf numFmtId="164" fontId="6" fillId="5" borderId="1" xfId="4" applyFont="1" applyFill="1" applyBorder="1" applyAlignment="1">
      <alignment vertical="center" wrapText="1"/>
    </xf>
    <xf numFmtId="164" fontId="1" fillId="5" borderId="1" xfId="4" applyFont="1" applyFill="1" applyBorder="1" applyAlignment="1">
      <alignment vertical="center" wrapText="1"/>
    </xf>
    <xf numFmtId="41" fontId="10" fillId="0" borderId="1" xfId="5" applyFont="1" applyFill="1" applyBorder="1" applyAlignment="1">
      <alignment vertical="center" wrapText="1"/>
    </xf>
    <xf numFmtId="165" fontId="6" fillId="5" borderId="1" xfId="3" applyNumberFormat="1" applyFont="1" applyFill="1" applyBorder="1" applyAlignment="1">
      <alignment vertical="center" wrapText="1"/>
    </xf>
    <xf numFmtId="166" fontId="13" fillId="5" borderId="1" xfId="3" applyNumberFormat="1" applyFont="1" applyFill="1" applyBorder="1" applyAlignment="1">
      <alignment horizontal="right" vertical="center" wrapText="1"/>
    </xf>
    <xf numFmtId="41" fontId="0" fillId="0" borderId="0" xfId="0" applyNumberFormat="1" applyAlignment="1">
      <alignment vertical="center"/>
    </xf>
    <xf numFmtId="41" fontId="6" fillId="5" borderId="1" xfId="5" applyFont="1" applyFill="1" applyBorder="1" applyAlignment="1">
      <alignment vertical="center" wrapText="1"/>
    </xf>
    <xf numFmtId="43" fontId="0" fillId="0" borderId="0" xfId="0" applyNumberFormat="1" applyAlignment="1">
      <alignment vertical="center"/>
    </xf>
    <xf numFmtId="0" fontId="10" fillId="3"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0" fillId="0" borderId="1" xfId="0" applyBorder="1" applyAlignment="1">
      <alignment horizontal="center" vertical="center"/>
    </xf>
    <xf numFmtId="0" fontId="0" fillId="9" borderId="1" xfId="0" applyFill="1" applyBorder="1" applyAlignment="1">
      <alignment vertical="center"/>
    </xf>
    <xf numFmtId="0" fontId="6" fillId="10" borderId="1" xfId="0" applyFont="1" applyFill="1" applyBorder="1" applyAlignment="1">
      <alignment horizontal="center" vertical="center" wrapText="1"/>
    </xf>
    <xf numFmtId="0" fontId="6" fillId="0" borderId="0" xfId="0" applyFont="1" applyAlignment="1">
      <alignment horizontal="center" vertical="center" wrapText="1"/>
    </xf>
    <xf numFmtId="0" fontId="12" fillId="0" borderId="0" xfId="0" applyFont="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6" xfId="0" applyFont="1" applyBorder="1" applyAlignment="1">
      <alignment horizontal="center" vertical="center"/>
    </xf>
  </cellXfs>
  <cellStyles count="6">
    <cellStyle name="Comma [0] 2" xfId="4"/>
    <cellStyle name="Comma [0] 3" xfId="5"/>
    <cellStyle name="Comma 2" xfId="3"/>
    <cellStyle name="Hyperlink" xfId="1" builtinId="8"/>
    <cellStyle name="Normal" xfId="0" builtinId="0"/>
    <cellStyle name="Normal 4" xfId="2"/>
  </cellStyles>
  <dxfs count="11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drive.google.com/file/d/1IRVuAsz4N63BpHHDr_dUzLwIkZaPO-Rk/view?usp=drive_link" TargetMode="External"/><Relationship Id="rId18" Type="http://schemas.openxmlformats.org/officeDocument/2006/relationships/hyperlink" Target="https://drive.google.com/file/d/1EkYJFhCT4DKBcXPW3Cm8K6lUf3UPT0He/view?usp=drive_link" TargetMode="External"/><Relationship Id="rId26" Type="http://schemas.openxmlformats.org/officeDocument/2006/relationships/hyperlink" Target="https://drive.google.com/file/d/1J8pR9j5XhpNouSc9T3L9wp9x7Angplun/view?usp=share_link" TargetMode="External"/><Relationship Id="rId39" Type="http://schemas.openxmlformats.org/officeDocument/2006/relationships/hyperlink" Target="https://drive.google.com/file/d/1YMswl0NYn3lLVIU1Z6MVOWhlE8uVBfFZ/view?usp=drive_link" TargetMode="External"/><Relationship Id="rId21" Type="http://schemas.openxmlformats.org/officeDocument/2006/relationships/hyperlink" Target="https://drive.google.com/file/d/1xy9q6hfKHpscExK5K_gzlQEIFilzer2f/view?usp=drive_link" TargetMode="External"/><Relationship Id="rId34" Type="http://schemas.openxmlformats.org/officeDocument/2006/relationships/hyperlink" Target="https://drive.google.com/file/d/1VzX-kan5W19RtpNEZEzY-9A36w-6Os1n/view?usp=share_link" TargetMode="External"/><Relationship Id="rId42" Type="http://schemas.openxmlformats.org/officeDocument/2006/relationships/hyperlink" Target="https://jurnal.ar-raniry.ac.id/index.php/usrah/pages/view/PEER%20REVIEWERS" TargetMode="External"/><Relationship Id="rId47" Type="http://schemas.openxmlformats.org/officeDocument/2006/relationships/hyperlink" Target="https://ojs.unimal.ac.id/dialektika/pages/view/Reviewers" TargetMode="External"/><Relationship Id="rId50" Type="http://schemas.openxmlformats.org/officeDocument/2006/relationships/hyperlink" Target="https://ojs.unimal.ac.id/dialektika/pages/view/Reviewers" TargetMode="External"/><Relationship Id="rId55" Type="http://schemas.openxmlformats.org/officeDocument/2006/relationships/hyperlink" Target="https://drive.google.com/file/d/1Q0p2aHE5Tt3n0SrlZJ7t2OBJ6kSPWk4g/view?usp=drivesdk" TargetMode="External"/><Relationship Id="rId63" Type="http://schemas.openxmlformats.org/officeDocument/2006/relationships/hyperlink" Target="https://drive.google.com/file/d/1CEPbu05qo5cQHnl6S8vD0C8v6ctuCenR/view?usp=sharing" TargetMode="External"/><Relationship Id="rId68" Type="http://schemas.openxmlformats.org/officeDocument/2006/relationships/hyperlink" Target="https://drive.google.com/file/d/1zSEi8QRxLV5V1IQttcwcNuq-SBsM77V_/view?usp=sharing" TargetMode="External"/><Relationship Id="rId7" Type="http://schemas.openxmlformats.org/officeDocument/2006/relationships/hyperlink" Target="https://drive.google.com/file/d/1UGGvjLNpuLRf11_3YOQUj5fZaVqKVoKw/view?usp=share_link" TargetMode="External"/><Relationship Id="rId2" Type="http://schemas.openxmlformats.org/officeDocument/2006/relationships/hyperlink" Target="https://drive.google.com/file/d/1KqDj51VsmbAiDGXVpm-iRvKYtuQrNYC4/view?usp=drive_link" TargetMode="External"/><Relationship Id="rId16" Type="http://schemas.openxmlformats.org/officeDocument/2006/relationships/hyperlink" Target="https://drive.google.com/file/d/1emtRX8kjPkFHilZFwUD-ti1y868ZI7W2/view?usp=drive_link" TargetMode="External"/><Relationship Id="rId29" Type="http://schemas.openxmlformats.org/officeDocument/2006/relationships/hyperlink" Target="https://drive.google.com/file/d/1SvXu1WOYfQ8LJKBnNZo3E_qISZX05hWp/view?usp=share_link" TargetMode="External"/><Relationship Id="rId1" Type="http://schemas.openxmlformats.org/officeDocument/2006/relationships/hyperlink" Target="https://drive.google.com/file/d/10PmFKknLQMAWwIyY2nSZ9aLIQKLS4bDh/view?usp=drive_link" TargetMode="External"/><Relationship Id="rId6" Type="http://schemas.openxmlformats.org/officeDocument/2006/relationships/hyperlink" Target="https://drive.google.com/file/d/1BeTq_rJtJIANT8M8AGLmjOBG2UlLkukb/view?usp=share_link" TargetMode="External"/><Relationship Id="rId11" Type="http://schemas.openxmlformats.org/officeDocument/2006/relationships/hyperlink" Target="https://drive.google.com/file/d/1d6_ZBc-73A6sJx6F7WNTMSYsmDWkYyBe/view?usp=share_link" TargetMode="External"/><Relationship Id="rId24" Type="http://schemas.openxmlformats.org/officeDocument/2006/relationships/hyperlink" Target="https://drive.google.com/file/d/123eSMHXABotlJze9hGVt4ZR4HwL5ptrR/view?usp=share_link" TargetMode="External"/><Relationship Id="rId32" Type="http://schemas.openxmlformats.org/officeDocument/2006/relationships/hyperlink" Target="https://seyboldreport.org/article_overview?id=MDcyMDIyMTEyOTA1MDU4MDcy" TargetMode="External"/><Relationship Id="rId37" Type="http://schemas.openxmlformats.org/officeDocument/2006/relationships/hyperlink" Target="https://drive.google.com/file/d/1ORZ0OMnYYOgb5rkK34ZmpvQP3Mpn-Vkx/view?usp=share_link" TargetMode="External"/><Relationship Id="rId40" Type="http://schemas.openxmlformats.org/officeDocument/2006/relationships/hyperlink" Target="https://drive.google.com/file/d/1wIO1mmQ_71TmNvj1f9S6MD4RU8Sl_4Uy/view?usp=drive_link" TargetMode="External"/><Relationship Id="rId45" Type="http://schemas.openxmlformats.org/officeDocument/2006/relationships/hyperlink" Target="https://ojs.unimal.ac.id/jspm/pages/view/Reviewers" TargetMode="External"/><Relationship Id="rId53" Type="http://schemas.openxmlformats.org/officeDocument/2006/relationships/hyperlink" Target="https://ojs.unimal.ac.id/dialektika/pages/view/Editor" TargetMode="External"/><Relationship Id="rId58" Type="http://schemas.openxmlformats.org/officeDocument/2006/relationships/hyperlink" Target="https://ojs.unimal.ac.id/dialektika/pages/view/Editor" TargetMode="External"/><Relationship Id="rId66" Type="http://schemas.openxmlformats.org/officeDocument/2006/relationships/hyperlink" Target="https://drive.google.com/file/d/1VCrd816-Ag4z3s9x5EtpGvQ0ua1q6DFl/view?usp=sharing" TargetMode="External"/><Relationship Id="rId5" Type="http://schemas.openxmlformats.org/officeDocument/2006/relationships/hyperlink" Target="https://drive.google.com/file/d/1dXFH_ZdmwN1DcCk45LSFcCdTgB7H3KP0/view?usp=drive_link" TargetMode="External"/><Relationship Id="rId15" Type="http://schemas.openxmlformats.org/officeDocument/2006/relationships/hyperlink" Target="https://drive.google.com/file/d/1YvYdaddeeMZFdsNf0Hqy9sK_OmyNFm-w/view?usp=drive_link" TargetMode="External"/><Relationship Id="rId23" Type="http://schemas.openxmlformats.org/officeDocument/2006/relationships/hyperlink" Target="https://drive.google.com/file/d/1zJTTRiK7nr_7Mjm4Bh3oSMxsOXfMS7XL/view?usp=share_link" TargetMode="External"/><Relationship Id="rId28" Type="http://schemas.openxmlformats.org/officeDocument/2006/relationships/hyperlink" Target="https://drive.google.com/file/d/1bY7eG-KUIHyfIZ4Bs6Q4ieHHi54hu5GS/view?usp=drive_link" TargetMode="External"/><Relationship Id="rId36" Type="http://schemas.openxmlformats.org/officeDocument/2006/relationships/hyperlink" Target="https://drive.google.com/file/d/1PkgxYyPaB70Eq-ZvcwlU9o0cWG8UGDvY/view?usp=share_link" TargetMode="External"/><Relationship Id="rId49" Type="http://schemas.openxmlformats.org/officeDocument/2006/relationships/hyperlink" Target="https://ojs.unimal.ac.id/dialektika/pages/view/Reviewers" TargetMode="External"/><Relationship Id="rId57" Type="http://schemas.openxmlformats.org/officeDocument/2006/relationships/hyperlink" Target="https://ojs.unimal.ac.id/dialektika/pages/view/Editor" TargetMode="External"/><Relationship Id="rId61" Type="http://schemas.openxmlformats.org/officeDocument/2006/relationships/hyperlink" Target="https://drive.google.com/file/d/1Sbtm2hkeyLI376waPiCZX3lMWSFf_gtT/view" TargetMode="External"/><Relationship Id="rId10" Type="http://schemas.openxmlformats.org/officeDocument/2006/relationships/hyperlink" Target="https://drive.google.com/file/d/10Br5eE9UYVPgWhJSgEX_SBR8yF5M1nwS/view?usp=share_link" TargetMode="External"/><Relationship Id="rId19" Type="http://schemas.openxmlformats.org/officeDocument/2006/relationships/hyperlink" Target="https://drive.google.com/file/d/1RexT1ojZd8HlQrCcvU1LSbXexbfNW4I-/view?usp=drive_link" TargetMode="External"/><Relationship Id="rId31" Type="http://schemas.openxmlformats.org/officeDocument/2006/relationships/hyperlink" Target="https://drive.google.com/file/d/1SvLph3BTfkH7iGI9aj3M6pRRWyRZIcDo/view?usp=drive_link" TargetMode="External"/><Relationship Id="rId44" Type="http://schemas.openxmlformats.org/officeDocument/2006/relationships/hyperlink" Target="https://jurnal.usk.ac.id/JSU/pages/view/Reviewers" TargetMode="External"/><Relationship Id="rId52" Type="http://schemas.openxmlformats.org/officeDocument/2006/relationships/hyperlink" Target="https://ojs.unimal.ac.id/dialektika/pages/view/Reviewers" TargetMode="External"/><Relationship Id="rId60" Type="http://schemas.openxmlformats.org/officeDocument/2006/relationships/hyperlink" Target="https://ojs.unimal.ac.id/dialektika/pages/view/Editor" TargetMode="External"/><Relationship Id="rId65" Type="http://schemas.openxmlformats.org/officeDocument/2006/relationships/hyperlink" Target="https://drive.google.com/file/d/1JsxGQtdRZDgM-M6m8d5f88B9uQDqbdGP/view?usp=sharing" TargetMode="External"/><Relationship Id="rId4" Type="http://schemas.openxmlformats.org/officeDocument/2006/relationships/hyperlink" Target="https://drive.google.com/file/d/1Q90LAPUOsb2MkZ3lC1iRiuJjKsiDkpWI/view?usp=share_link" TargetMode="External"/><Relationship Id="rId9" Type="http://schemas.openxmlformats.org/officeDocument/2006/relationships/hyperlink" Target="https://drive.google.com/file/d/1mycwYji7C0UDa1qtUTqLwExTg8-U0dEl/view?usp=share_link" TargetMode="External"/><Relationship Id="rId14" Type="http://schemas.openxmlformats.org/officeDocument/2006/relationships/hyperlink" Target="https://drive.google.com/file/d/1iLgYg6rrzVQ6jWE-rKhdmfwDlYyBmold/view?usp=drive_link" TargetMode="External"/><Relationship Id="rId22" Type="http://schemas.openxmlformats.org/officeDocument/2006/relationships/hyperlink" Target="https://drive.google.com/file/d/1CD_PGnBoFZEN0075NFt8mhw8BruibPNz/view?usp=drive_link" TargetMode="External"/><Relationship Id="rId27" Type="http://schemas.openxmlformats.org/officeDocument/2006/relationships/hyperlink" Target="https://drive.google.com/file/d/1N5tF2dXtDutlGJDxsV_xFg9L0bQHiry_/view?usp=share_link" TargetMode="External"/><Relationship Id="rId30" Type="http://schemas.openxmlformats.org/officeDocument/2006/relationships/hyperlink" Target="https://drive.google.com/file/d/1xMBv2kD4oHXFB6WQY6jMbsK-ls4SIm_I/view?usp=drive_link" TargetMode="External"/><Relationship Id="rId35" Type="http://schemas.openxmlformats.org/officeDocument/2006/relationships/hyperlink" Target="https://drive.google.com/file/d/1PkgxYyPaB70Eq-ZvcwlU9o0cWG8UGDvY/view?usp=share_link" TargetMode="External"/><Relationship Id="rId43" Type="http://schemas.openxmlformats.org/officeDocument/2006/relationships/hyperlink" Target="https://jurnal.ar-raniry.ac.id/index.php/legitimasi/pages/view/editorial%20team" TargetMode="External"/><Relationship Id="rId48" Type="http://schemas.openxmlformats.org/officeDocument/2006/relationships/hyperlink" Target="https://ojs.unimal.ac.id/dialektika/pages/view/Reviewers" TargetMode="External"/><Relationship Id="rId56" Type="http://schemas.openxmlformats.org/officeDocument/2006/relationships/hyperlink" Target="https://ojs.unimal.ac.id/dialektika/pages/view/Editor" TargetMode="External"/><Relationship Id="rId64" Type="http://schemas.openxmlformats.org/officeDocument/2006/relationships/hyperlink" Target="https://drive.google.com/file/d/1RqYMPbCyr4UjXr7d27kinhBI2qKF-fnK/view?usp=sharing" TargetMode="External"/><Relationship Id="rId69" Type="http://schemas.openxmlformats.org/officeDocument/2006/relationships/printerSettings" Target="../printerSettings/printerSettings4.bin"/><Relationship Id="rId8" Type="http://schemas.openxmlformats.org/officeDocument/2006/relationships/hyperlink" Target="https://drive.google.com/file/d/14RB04TNk8lmYKp9gs10I7f2KMqB6ggH0/view?usp=share_link" TargetMode="External"/><Relationship Id="rId51" Type="http://schemas.openxmlformats.org/officeDocument/2006/relationships/hyperlink" Target="https://drive.google.com/file/d/1gfH-CgJ40Jh1Rh6rCP1eGMNlYotb2cJh/view?usp=share_link" TargetMode="External"/><Relationship Id="rId3" Type="http://schemas.openxmlformats.org/officeDocument/2006/relationships/hyperlink" Target="https://drive.google.com/file/d/1xsZja1DCTnFgYCopz5-sKXl2zATIvBR3/view?usp=share_link" TargetMode="External"/><Relationship Id="rId12" Type="http://schemas.openxmlformats.org/officeDocument/2006/relationships/hyperlink" Target="https://drive.google.com/file/d/1I5r9FuwCdzqzRcjmSDj6MWuV9Zh49eBD/view?usp=drive_link" TargetMode="External"/><Relationship Id="rId17" Type="http://schemas.openxmlformats.org/officeDocument/2006/relationships/hyperlink" Target="https://drive.google.com/file/d/1emtRX8kjPkFHilZFwUD-ti1y868ZI7W2/view?usp=drive_link" TargetMode="External"/><Relationship Id="rId25" Type="http://schemas.openxmlformats.org/officeDocument/2006/relationships/hyperlink" Target="https://drive.google.com/file/d/1pdzA6Z7lriH8WQ72F9_15Hlq7enS5YS7/view?usp=share_l" TargetMode="External"/><Relationship Id="rId33" Type="http://schemas.openxmlformats.org/officeDocument/2006/relationships/hyperlink" Target="https://drive.google.com/file/d/1aXmtBFzQlP2dZEwUBf-qFqGo0RSSWup6/view?usp=share_link" TargetMode="External"/><Relationship Id="rId38" Type="http://schemas.openxmlformats.org/officeDocument/2006/relationships/hyperlink" Target="https://drive.google.com/file/d/1wY9hPAUEnd7B2uTTGkxQE0dbKf4lk170/view?usp=drive_link" TargetMode="External"/><Relationship Id="rId46" Type="http://schemas.openxmlformats.org/officeDocument/2006/relationships/hyperlink" Target="https://ojs.unimal.ac.id/dialektika/pages/view/Reviewers" TargetMode="External"/><Relationship Id="rId59" Type="http://schemas.openxmlformats.org/officeDocument/2006/relationships/hyperlink" Target="https://journal.iainlhokseumawe.ac.id/index.php/jetlee/about/editorialTeam" TargetMode="External"/><Relationship Id="rId67" Type="http://schemas.openxmlformats.org/officeDocument/2006/relationships/hyperlink" Target="https://drive.google.com/file/d/1rX9tIdBBl0Ka7TzDwnWkNyuv4bSCSqrP/view?usp=sharing" TargetMode="External"/><Relationship Id="rId20" Type="http://schemas.openxmlformats.org/officeDocument/2006/relationships/hyperlink" Target="https://drive.google.com/file/d/1mp0PD06GW5tMA__k-EufbQS8pRFmUNNc/view?usp=drive_link" TargetMode="External"/><Relationship Id="rId41" Type="http://schemas.openxmlformats.org/officeDocument/2006/relationships/hyperlink" Target="https://drive.google.com/file/d/10DceijF0OsirOGQc6__bY44CFAtTYP9k/view?usp=drive_link" TargetMode="External"/><Relationship Id="rId54" Type="http://schemas.openxmlformats.org/officeDocument/2006/relationships/hyperlink" Target="https://drive.google.com/file/d/1OloYl-yLOw9F98mtd_E8E7c3qBHfX0aJ/view?usp=sharing" TargetMode="External"/><Relationship Id="rId62" Type="http://schemas.openxmlformats.org/officeDocument/2006/relationships/hyperlink" Target="https://drive.google.com/file/d/1JZswDWUtmCFmla3skNhuIDGmTvvnUh6Z/view?usp=sharing"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scholar.google.com/citations?user=AmQD3cYAAAAJ&amp;hl=id&amp;oi=ao" TargetMode="External"/><Relationship Id="rId13" Type="http://schemas.openxmlformats.org/officeDocument/2006/relationships/hyperlink" Target="https://scholar.google.com/citations?user=2MCB6p4AAAAJ&amp;hl=id&amp;oi=ao" TargetMode="External"/><Relationship Id="rId3" Type="http://schemas.openxmlformats.org/officeDocument/2006/relationships/hyperlink" Target="https://scholar.google.com/citations?user=na-I_fQAAAAJ&amp;hl=id&amp;oi=ao" TargetMode="External"/><Relationship Id="rId7" Type="http://schemas.openxmlformats.org/officeDocument/2006/relationships/hyperlink" Target="https://scholar.google.com/citations?hl=id&amp;user=uytjHJsAAAAJ" TargetMode="External"/><Relationship Id="rId12" Type="http://schemas.openxmlformats.org/officeDocument/2006/relationships/hyperlink" Target="https://scholar.google.com/citations?user=qT5sv4AAAAAJ&amp;hl=id&amp;oi=ao" TargetMode="External"/><Relationship Id="rId2" Type="http://schemas.openxmlformats.org/officeDocument/2006/relationships/hyperlink" Target="https://scholar.google.com/citations?user=G6GzWf8AAAAJ&amp;hl=id&amp;oi=ao" TargetMode="External"/><Relationship Id="rId1" Type="http://schemas.openxmlformats.org/officeDocument/2006/relationships/hyperlink" Target="https://scholar.google.com/citations?user=9vdong8AAAAJ&amp;hl=id&amp;oi=ao" TargetMode="External"/><Relationship Id="rId6" Type="http://schemas.openxmlformats.org/officeDocument/2006/relationships/hyperlink" Target="https://scholar.google.com/citations?user=2UT4T-8AAAAJ&amp;hl=id&amp;oi=ao" TargetMode="External"/><Relationship Id="rId11" Type="http://schemas.openxmlformats.org/officeDocument/2006/relationships/hyperlink" Target="https://scholar.google.com/citations?user=lM2bebYAAAAJ&amp;hl=id&amp;oi=ao" TargetMode="External"/><Relationship Id="rId5" Type="http://schemas.openxmlformats.org/officeDocument/2006/relationships/hyperlink" Target="https://scholar.google.com/citations?user=_-u3IDQAAAAJ&amp;hl=id&amp;oi=ao" TargetMode="External"/><Relationship Id="rId15" Type="http://schemas.openxmlformats.org/officeDocument/2006/relationships/hyperlink" Target="https://scholar.google.com/citations?user=d-iOg30AAAAJ&amp;hl=id&amp;oi=ao" TargetMode="External"/><Relationship Id="rId10" Type="http://schemas.openxmlformats.org/officeDocument/2006/relationships/hyperlink" Target="https://scholar.google.com/citations?user=GQO68I8AAAAJ&amp;hl=id&amp;oi=ao" TargetMode="External"/><Relationship Id="rId4" Type="http://schemas.openxmlformats.org/officeDocument/2006/relationships/hyperlink" Target="https://scholar.google.com/citations?user=i0fptVIAAAAJ&amp;hl=id&amp;oi=ao" TargetMode="External"/><Relationship Id="rId9" Type="http://schemas.openxmlformats.org/officeDocument/2006/relationships/hyperlink" Target="https://scholar.google.com/citations?user=qLWJpQUAAAAJ&amp;hl=id&amp;oi=ao" TargetMode="External"/><Relationship Id="rId14" Type="http://schemas.openxmlformats.org/officeDocument/2006/relationships/hyperlink" Target="https://scholar.google.com/citations?user=d-iOg30AAAAJ&amp;hl=id&amp;oi=ao"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48"/>
  <sheetViews>
    <sheetView tabSelected="1" zoomScaleNormal="100" workbookViewId="0">
      <pane ySplit="11" topLeftCell="A45" activePane="bottomLeft" state="frozen"/>
      <selection activeCell="A3" sqref="A3:XFD3"/>
      <selection pane="bottomLeft" activeCell="K47" sqref="K47"/>
    </sheetView>
  </sheetViews>
  <sheetFormatPr defaultColWidth="8.88671875" defaultRowHeight="14.4" x14ac:dyDescent="0.3"/>
  <cols>
    <col min="1" max="1" width="5.88671875" style="1" customWidth="1"/>
    <col min="2" max="2" width="26.109375" style="1" customWidth="1"/>
    <col min="3" max="5" width="8.88671875" style="1"/>
    <col min="6" max="7" width="25.109375" style="1" customWidth="1"/>
    <col min="8" max="8" width="13.109375" style="1" customWidth="1"/>
    <col min="9" max="9" width="18.5546875" style="1" customWidth="1"/>
    <col min="10" max="11" width="14.5546875" style="1" bestFit="1" customWidth="1"/>
    <col min="12" max="16384" width="8.88671875" style="1"/>
  </cols>
  <sheetData>
    <row r="1" spans="1:11" x14ac:dyDescent="0.3">
      <c r="A1" s="1" t="s">
        <v>0</v>
      </c>
      <c r="K1" s="2" t="s">
        <v>1</v>
      </c>
    </row>
    <row r="3" spans="1:11" x14ac:dyDescent="0.3">
      <c r="A3" s="1" t="s">
        <v>2</v>
      </c>
    </row>
    <row r="4" spans="1:11" hidden="1" x14ac:dyDescent="0.3"/>
    <row r="5" spans="1:11" hidden="1" x14ac:dyDescent="0.3">
      <c r="B5" s="1" t="s">
        <v>3</v>
      </c>
    </row>
    <row r="6" spans="1:11" hidden="1" x14ac:dyDescent="0.3"/>
    <row r="7" spans="1:11" hidden="1" x14ac:dyDescent="0.3">
      <c r="B7" s="1" t="s">
        <v>4</v>
      </c>
    </row>
    <row r="8" spans="1:11" hidden="1" x14ac:dyDescent="0.3"/>
    <row r="9" spans="1:11" ht="23.1" customHeight="1" x14ac:dyDescent="0.3">
      <c r="A9" s="65" t="s">
        <v>5</v>
      </c>
      <c r="B9" s="65" t="s">
        <v>6</v>
      </c>
      <c r="C9" s="65" t="s">
        <v>7</v>
      </c>
      <c r="D9" s="65"/>
      <c r="E9" s="65"/>
      <c r="F9" s="65" t="s">
        <v>8</v>
      </c>
      <c r="G9" s="65" t="s">
        <v>9</v>
      </c>
      <c r="H9" s="65" t="s">
        <v>10</v>
      </c>
      <c r="I9" s="65" t="s">
        <v>11</v>
      </c>
      <c r="J9" s="66" t="s">
        <v>12</v>
      </c>
    </row>
    <row r="10" spans="1:11" ht="38.4" customHeight="1" x14ac:dyDescent="0.3">
      <c r="A10" s="65"/>
      <c r="B10" s="65"/>
      <c r="C10" s="3" t="s">
        <v>13</v>
      </c>
      <c r="D10" s="3" t="s">
        <v>14</v>
      </c>
      <c r="E10" s="3" t="s">
        <v>15</v>
      </c>
      <c r="F10" s="65"/>
      <c r="G10" s="65"/>
      <c r="H10" s="65"/>
      <c r="I10" s="65"/>
      <c r="J10" s="67"/>
    </row>
    <row r="11" spans="1:11" x14ac:dyDescent="0.3">
      <c r="A11" s="4">
        <v>1</v>
      </c>
      <c r="B11" s="4">
        <v>2</v>
      </c>
      <c r="C11" s="4">
        <v>3</v>
      </c>
      <c r="D11" s="4">
        <v>4</v>
      </c>
      <c r="E11" s="4">
        <v>5</v>
      </c>
      <c r="F11" s="4">
        <v>6</v>
      </c>
      <c r="G11" s="4">
        <v>7</v>
      </c>
      <c r="H11" s="4">
        <v>8</v>
      </c>
      <c r="I11" s="4">
        <v>9</v>
      </c>
      <c r="J11" s="4">
        <v>10</v>
      </c>
    </row>
    <row r="12" spans="1:11" ht="110.4" x14ac:dyDescent="0.3">
      <c r="A12" s="5">
        <v>1</v>
      </c>
      <c r="B12" s="6" t="s">
        <v>16</v>
      </c>
      <c r="C12" s="7"/>
      <c r="D12" s="7" t="s">
        <v>4</v>
      </c>
      <c r="E12" s="7"/>
      <c r="F12" s="8" t="s">
        <v>17</v>
      </c>
      <c r="G12" s="8" t="s">
        <v>18</v>
      </c>
      <c r="H12" s="8" t="s">
        <v>19</v>
      </c>
      <c r="I12" s="8" t="s">
        <v>20</v>
      </c>
      <c r="J12" s="9">
        <v>2022</v>
      </c>
    </row>
    <row r="13" spans="1:11" ht="69" x14ac:dyDescent="0.3">
      <c r="A13" s="5">
        <v>2</v>
      </c>
      <c r="B13" s="10" t="s">
        <v>21</v>
      </c>
      <c r="C13" s="7"/>
      <c r="D13" s="7"/>
      <c r="E13" s="7" t="s">
        <v>4</v>
      </c>
      <c r="F13" s="8" t="s">
        <v>22</v>
      </c>
      <c r="G13" s="8" t="s">
        <v>23</v>
      </c>
      <c r="H13" s="8" t="s">
        <v>19</v>
      </c>
      <c r="I13" s="8" t="s">
        <v>24</v>
      </c>
      <c r="J13" s="9">
        <v>2022</v>
      </c>
    </row>
    <row r="14" spans="1:11" ht="110.4" x14ac:dyDescent="0.3">
      <c r="A14" s="5">
        <v>3</v>
      </c>
      <c r="B14" s="8" t="s">
        <v>25</v>
      </c>
      <c r="C14" s="7"/>
      <c r="D14" s="7"/>
      <c r="E14" s="7" t="s">
        <v>4</v>
      </c>
      <c r="F14" s="8" t="s">
        <v>26</v>
      </c>
      <c r="G14" s="8" t="s">
        <v>27</v>
      </c>
      <c r="H14" s="8" t="s">
        <v>28</v>
      </c>
      <c r="I14" s="8" t="s">
        <v>29</v>
      </c>
      <c r="J14" s="9">
        <v>2023</v>
      </c>
    </row>
    <row r="15" spans="1:11" ht="82.8" x14ac:dyDescent="0.3">
      <c r="A15" s="5">
        <v>4</v>
      </c>
      <c r="B15" s="8" t="s">
        <v>30</v>
      </c>
      <c r="C15" s="7"/>
      <c r="D15" s="7" t="s">
        <v>4</v>
      </c>
      <c r="E15" s="7"/>
      <c r="F15" s="8" t="s">
        <v>31</v>
      </c>
      <c r="G15" s="8" t="s">
        <v>32</v>
      </c>
      <c r="H15" s="8" t="s">
        <v>19</v>
      </c>
      <c r="I15" s="8" t="s">
        <v>33</v>
      </c>
      <c r="J15" s="9">
        <v>2023</v>
      </c>
    </row>
    <row r="16" spans="1:11" ht="110.4" x14ac:dyDescent="0.3">
      <c r="A16" s="5">
        <v>5</v>
      </c>
      <c r="B16" s="8" t="s">
        <v>34</v>
      </c>
      <c r="C16" s="7"/>
      <c r="D16" s="7"/>
      <c r="E16" s="7" t="s">
        <v>4</v>
      </c>
      <c r="F16" s="8" t="s">
        <v>35</v>
      </c>
      <c r="G16" s="8" t="s">
        <v>36</v>
      </c>
      <c r="H16" s="8" t="s">
        <v>19</v>
      </c>
      <c r="I16" s="8" t="s">
        <v>37</v>
      </c>
      <c r="J16" s="9">
        <v>2021</v>
      </c>
    </row>
    <row r="17" spans="1:11" ht="96.6" x14ac:dyDescent="0.3">
      <c r="A17" s="5">
        <v>6</v>
      </c>
      <c r="B17" s="8" t="s">
        <v>38</v>
      </c>
      <c r="C17" s="7" t="s">
        <v>4</v>
      </c>
      <c r="D17" s="7"/>
      <c r="E17" s="7"/>
      <c r="F17" s="8" t="s">
        <v>39</v>
      </c>
      <c r="G17" s="8" t="s">
        <v>40</v>
      </c>
      <c r="H17" s="8" t="s">
        <v>19</v>
      </c>
      <c r="I17" s="8" t="s">
        <v>41</v>
      </c>
      <c r="J17" s="9">
        <v>2023</v>
      </c>
    </row>
    <row r="18" spans="1:11" ht="82.8" x14ac:dyDescent="0.3">
      <c r="A18" s="5">
        <v>7</v>
      </c>
      <c r="B18" s="8" t="s">
        <v>42</v>
      </c>
      <c r="C18" s="7"/>
      <c r="D18" s="7" t="s">
        <v>4</v>
      </c>
      <c r="E18" s="7"/>
      <c r="F18" s="8" t="s">
        <v>43</v>
      </c>
      <c r="G18" s="8" t="s">
        <v>44</v>
      </c>
      <c r="H18" s="8" t="s">
        <v>19</v>
      </c>
      <c r="I18" s="8" t="s">
        <v>45</v>
      </c>
      <c r="J18" s="9">
        <v>2024</v>
      </c>
    </row>
    <row r="19" spans="1:11" ht="96.6" x14ac:dyDescent="0.3">
      <c r="A19" s="5">
        <v>8</v>
      </c>
      <c r="B19" s="8" t="s">
        <v>46</v>
      </c>
      <c r="C19" s="7"/>
      <c r="D19" s="7" t="s">
        <v>4</v>
      </c>
      <c r="E19" s="7"/>
      <c r="F19" s="8" t="s">
        <v>47</v>
      </c>
      <c r="G19" s="8" t="s">
        <v>48</v>
      </c>
      <c r="H19" s="8" t="s">
        <v>19</v>
      </c>
      <c r="I19" s="8" t="s">
        <v>49</v>
      </c>
      <c r="J19" s="9">
        <v>2024</v>
      </c>
    </row>
    <row r="20" spans="1:11" ht="124.2" x14ac:dyDescent="0.3">
      <c r="A20" s="5">
        <v>9</v>
      </c>
      <c r="B20" s="8" t="s">
        <v>50</v>
      </c>
      <c r="C20" s="7"/>
      <c r="D20" s="7"/>
      <c r="E20" s="7" t="s">
        <v>4</v>
      </c>
      <c r="F20" s="8" t="s">
        <v>51</v>
      </c>
      <c r="G20" s="8" t="s">
        <v>52</v>
      </c>
      <c r="H20" s="8" t="s">
        <v>19</v>
      </c>
      <c r="I20" s="8" t="s">
        <v>53</v>
      </c>
      <c r="J20" s="9">
        <v>2024</v>
      </c>
    </row>
    <row r="21" spans="1:11" ht="110.4" x14ac:dyDescent="0.3">
      <c r="A21" s="5">
        <v>10</v>
      </c>
      <c r="B21" s="8" t="s">
        <v>54</v>
      </c>
      <c r="C21" s="7"/>
      <c r="D21" s="7"/>
      <c r="E21" s="7" t="s">
        <v>4</v>
      </c>
      <c r="F21" s="8" t="s">
        <v>55</v>
      </c>
      <c r="G21" s="8" t="s">
        <v>56</v>
      </c>
      <c r="H21" s="8" t="s">
        <v>19</v>
      </c>
      <c r="I21" s="8" t="s">
        <v>57</v>
      </c>
      <c r="J21" s="9">
        <v>2025</v>
      </c>
      <c r="K21" s="11"/>
    </row>
    <row r="22" spans="1:11" ht="110.4" x14ac:dyDescent="0.3">
      <c r="A22" s="5">
        <v>11</v>
      </c>
      <c r="B22" s="8" t="s">
        <v>58</v>
      </c>
      <c r="C22" s="7"/>
      <c r="D22" s="7"/>
      <c r="E22" s="7" t="s">
        <v>4</v>
      </c>
      <c r="F22" s="8" t="s">
        <v>59</v>
      </c>
      <c r="G22" s="8" t="s">
        <v>60</v>
      </c>
      <c r="H22" s="8" t="s">
        <v>19</v>
      </c>
      <c r="I22" s="8" t="s">
        <v>61</v>
      </c>
      <c r="J22" s="9">
        <v>2026</v>
      </c>
      <c r="K22" s="11"/>
    </row>
    <row r="23" spans="1:11" ht="124.2" x14ac:dyDescent="0.3">
      <c r="A23" s="5">
        <v>12</v>
      </c>
      <c r="B23" s="8" t="s">
        <v>62</v>
      </c>
      <c r="C23" s="7" t="s">
        <v>4</v>
      </c>
      <c r="D23" s="7"/>
      <c r="E23" s="7"/>
      <c r="F23" s="8" t="s">
        <v>63</v>
      </c>
      <c r="G23" s="8" t="s">
        <v>64</v>
      </c>
      <c r="H23" s="8" t="s">
        <v>65</v>
      </c>
      <c r="I23" s="8" t="s">
        <v>11</v>
      </c>
      <c r="J23" s="9">
        <v>2020</v>
      </c>
      <c r="K23" s="11"/>
    </row>
    <row r="24" spans="1:11" ht="124.2" x14ac:dyDescent="0.3">
      <c r="A24" s="5">
        <v>13</v>
      </c>
      <c r="B24" s="8" t="s">
        <v>66</v>
      </c>
      <c r="C24" s="7" t="s">
        <v>4</v>
      </c>
      <c r="D24" s="7"/>
      <c r="E24" s="7"/>
      <c r="F24" s="8" t="s">
        <v>63</v>
      </c>
      <c r="G24" s="8" t="s">
        <v>64</v>
      </c>
      <c r="H24" s="8" t="s">
        <v>65</v>
      </c>
      <c r="I24" s="8" t="s">
        <v>11</v>
      </c>
      <c r="J24" s="9">
        <v>2020</v>
      </c>
      <c r="K24" s="11"/>
    </row>
    <row r="25" spans="1:11" ht="124.2" x14ac:dyDescent="0.3">
      <c r="A25" s="5">
        <v>14</v>
      </c>
      <c r="B25" s="8" t="s">
        <v>67</v>
      </c>
      <c r="C25" s="7"/>
      <c r="D25" s="7" t="s">
        <v>4</v>
      </c>
      <c r="E25" s="7"/>
      <c r="F25" s="8" t="s">
        <v>63</v>
      </c>
      <c r="G25" s="8" t="s">
        <v>64</v>
      </c>
      <c r="H25" s="8" t="s">
        <v>65</v>
      </c>
      <c r="I25" s="8" t="s">
        <v>11</v>
      </c>
      <c r="J25" s="9">
        <v>2020</v>
      </c>
      <c r="K25" s="11"/>
    </row>
    <row r="26" spans="1:11" ht="55.2" x14ac:dyDescent="0.3">
      <c r="A26" s="5">
        <v>15</v>
      </c>
      <c r="B26" s="8" t="s">
        <v>68</v>
      </c>
      <c r="C26" s="7" t="s">
        <v>4</v>
      </c>
      <c r="D26" s="7"/>
      <c r="E26" s="7"/>
      <c r="F26" s="8" t="s">
        <v>69</v>
      </c>
      <c r="G26" s="8" t="s">
        <v>64</v>
      </c>
      <c r="H26" s="8" t="s">
        <v>65</v>
      </c>
      <c r="I26" s="8" t="s">
        <v>11</v>
      </c>
      <c r="J26" s="9">
        <v>2021</v>
      </c>
      <c r="K26" s="11"/>
    </row>
    <row r="27" spans="1:11" ht="55.2" x14ac:dyDescent="0.3">
      <c r="A27" s="5">
        <v>16</v>
      </c>
      <c r="B27" s="8" t="s">
        <v>70</v>
      </c>
      <c r="C27" s="7"/>
      <c r="D27" s="7"/>
      <c r="E27" s="7"/>
      <c r="F27" s="8" t="s">
        <v>71</v>
      </c>
      <c r="G27" s="8" t="s">
        <v>64</v>
      </c>
      <c r="H27" s="8" t="s">
        <v>65</v>
      </c>
      <c r="I27" s="8" t="s">
        <v>11</v>
      </c>
      <c r="J27" s="9">
        <v>2022</v>
      </c>
      <c r="K27" s="11"/>
    </row>
    <row r="28" spans="1:11" ht="55.2" x14ac:dyDescent="0.3">
      <c r="A28" s="5">
        <v>17</v>
      </c>
      <c r="B28" s="8" t="s">
        <v>72</v>
      </c>
      <c r="C28" s="7" t="s">
        <v>4</v>
      </c>
      <c r="D28" s="7"/>
      <c r="E28" s="7"/>
      <c r="F28" s="8" t="s">
        <v>71</v>
      </c>
      <c r="G28" s="8" t="s">
        <v>64</v>
      </c>
      <c r="H28" s="8" t="s">
        <v>65</v>
      </c>
      <c r="I28" s="8" t="s">
        <v>11</v>
      </c>
      <c r="J28" s="9">
        <v>2022</v>
      </c>
      <c r="K28" s="11"/>
    </row>
    <row r="29" spans="1:11" ht="55.2" x14ac:dyDescent="0.3">
      <c r="A29" s="5">
        <v>18</v>
      </c>
      <c r="B29" s="8" t="s">
        <v>73</v>
      </c>
      <c r="C29" s="7" t="s">
        <v>4</v>
      </c>
      <c r="D29" s="7"/>
      <c r="E29" s="7"/>
      <c r="F29" s="8" t="s">
        <v>74</v>
      </c>
      <c r="G29" s="8" t="s">
        <v>64</v>
      </c>
      <c r="H29" s="8" t="s">
        <v>65</v>
      </c>
      <c r="I29" s="8" t="s">
        <v>11</v>
      </c>
      <c r="J29" s="9">
        <v>2023</v>
      </c>
      <c r="K29" s="11"/>
    </row>
    <row r="30" spans="1:11" ht="55.2" x14ac:dyDescent="0.3">
      <c r="A30" s="5">
        <v>19</v>
      </c>
      <c r="B30" s="8" t="s">
        <v>75</v>
      </c>
      <c r="C30" s="7" t="s">
        <v>4</v>
      </c>
      <c r="D30" s="7"/>
      <c r="E30" s="7"/>
      <c r="F30" s="8" t="s">
        <v>74</v>
      </c>
      <c r="G30" s="8" t="s">
        <v>64</v>
      </c>
      <c r="H30" s="8" t="s">
        <v>65</v>
      </c>
      <c r="I30" s="8" t="s">
        <v>11</v>
      </c>
      <c r="J30" s="9">
        <v>2023</v>
      </c>
      <c r="K30" s="11"/>
    </row>
    <row r="31" spans="1:11" ht="55.2" x14ac:dyDescent="0.3">
      <c r="A31" s="5">
        <v>20</v>
      </c>
      <c r="B31" s="8" t="s">
        <v>76</v>
      </c>
      <c r="C31" s="7" t="s">
        <v>4</v>
      </c>
      <c r="D31" s="7"/>
      <c r="E31" s="7"/>
      <c r="F31" s="8" t="s">
        <v>74</v>
      </c>
      <c r="G31" s="8" t="s">
        <v>64</v>
      </c>
      <c r="H31" s="8" t="s">
        <v>65</v>
      </c>
      <c r="I31" s="8" t="s">
        <v>11</v>
      </c>
      <c r="J31" s="9">
        <v>2023</v>
      </c>
      <c r="K31" s="11"/>
    </row>
    <row r="32" spans="1:11" ht="55.2" x14ac:dyDescent="0.3">
      <c r="A32" s="5">
        <v>21</v>
      </c>
      <c r="B32" s="8" t="s">
        <v>77</v>
      </c>
      <c r="C32" s="7" t="s">
        <v>4</v>
      </c>
      <c r="D32" s="7"/>
      <c r="E32" s="7"/>
      <c r="F32" s="8" t="s">
        <v>74</v>
      </c>
      <c r="G32" s="8" t="s">
        <v>64</v>
      </c>
      <c r="H32" s="8" t="s">
        <v>65</v>
      </c>
      <c r="I32" s="8" t="s">
        <v>11</v>
      </c>
      <c r="J32" s="9">
        <v>2023</v>
      </c>
      <c r="K32" s="11"/>
    </row>
    <row r="33" spans="1:11" ht="96.6" x14ac:dyDescent="0.3">
      <c r="A33" s="5">
        <v>22</v>
      </c>
      <c r="B33" s="8" t="s">
        <v>78</v>
      </c>
      <c r="C33" s="7" t="s">
        <v>4</v>
      </c>
      <c r="D33" s="7"/>
      <c r="E33" s="7"/>
      <c r="F33" s="8" t="s">
        <v>79</v>
      </c>
      <c r="G33" s="8" t="s">
        <v>80</v>
      </c>
      <c r="H33" s="8" t="s">
        <v>65</v>
      </c>
      <c r="I33" s="8" t="s">
        <v>11</v>
      </c>
      <c r="J33" s="9">
        <v>2022</v>
      </c>
      <c r="K33" s="11"/>
    </row>
    <row r="34" spans="1:11" ht="96.6" x14ac:dyDescent="0.3">
      <c r="A34" s="5">
        <v>23</v>
      </c>
      <c r="B34" s="8" t="s">
        <v>78</v>
      </c>
      <c r="C34" s="7" t="s">
        <v>4</v>
      </c>
      <c r="D34" s="7"/>
      <c r="E34" s="7"/>
      <c r="F34" s="8" t="s">
        <v>81</v>
      </c>
      <c r="G34" s="8" t="s">
        <v>82</v>
      </c>
      <c r="H34" s="8" t="s">
        <v>65</v>
      </c>
      <c r="I34" s="8" t="s">
        <v>11</v>
      </c>
      <c r="J34" s="9">
        <v>2023</v>
      </c>
      <c r="K34" s="11"/>
    </row>
    <row r="35" spans="1:11" ht="124.2" x14ac:dyDescent="0.3">
      <c r="A35" s="5">
        <v>24</v>
      </c>
      <c r="B35" s="8" t="s">
        <v>83</v>
      </c>
      <c r="C35" s="7"/>
      <c r="D35" s="7"/>
      <c r="E35" s="7" t="s">
        <v>4</v>
      </c>
      <c r="F35" s="8" t="s">
        <v>84</v>
      </c>
      <c r="G35" s="8" t="s">
        <v>85</v>
      </c>
      <c r="H35" s="8" t="s">
        <v>19</v>
      </c>
      <c r="I35" s="8" t="s">
        <v>86</v>
      </c>
      <c r="J35" s="9">
        <v>2026</v>
      </c>
    </row>
    <row r="36" spans="1:11" ht="96.6" x14ac:dyDescent="0.3">
      <c r="A36" s="5">
        <v>25</v>
      </c>
      <c r="B36" s="12" t="s">
        <v>87</v>
      </c>
      <c r="C36" s="7"/>
      <c r="D36" s="7" t="s">
        <v>4</v>
      </c>
      <c r="E36" s="7"/>
      <c r="F36" s="12" t="s">
        <v>88</v>
      </c>
      <c r="G36" s="12" t="s">
        <v>89</v>
      </c>
      <c r="H36" s="8" t="s">
        <v>19</v>
      </c>
      <c r="I36" s="8" t="s">
        <v>90</v>
      </c>
      <c r="J36" s="9">
        <v>2026</v>
      </c>
    </row>
    <row r="37" spans="1:11" ht="96.6" x14ac:dyDescent="0.3">
      <c r="A37" s="5">
        <v>26</v>
      </c>
      <c r="B37" s="8" t="s">
        <v>91</v>
      </c>
      <c r="C37" s="7"/>
      <c r="D37" s="7"/>
      <c r="E37" s="7" t="s">
        <v>4</v>
      </c>
      <c r="F37" s="12" t="s">
        <v>92</v>
      </c>
      <c r="G37" s="12" t="s">
        <v>93</v>
      </c>
      <c r="H37" s="8" t="s">
        <v>19</v>
      </c>
      <c r="I37" s="8" t="s">
        <v>94</v>
      </c>
      <c r="J37" s="9">
        <v>2028</v>
      </c>
    </row>
    <row r="38" spans="1:11" ht="96.6" x14ac:dyDescent="0.3">
      <c r="A38" s="5">
        <v>27</v>
      </c>
      <c r="B38" s="8" t="s">
        <v>95</v>
      </c>
      <c r="C38" s="7"/>
      <c r="D38" s="7" t="s">
        <v>4</v>
      </c>
      <c r="E38" s="7"/>
      <c r="F38" s="8" t="s">
        <v>96</v>
      </c>
      <c r="G38" s="12" t="s">
        <v>89</v>
      </c>
      <c r="H38" s="8" t="s">
        <v>19</v>
      </c>
      <c r="I38" s="8" t="s">
        <v>97</v>
      </c>
      <c r="J38" s="9">
        <v>2027</v>
      </c>
    </row>
    <row r="39" spans="1:11" ht="82.8" x14ac:dyDescent="0.3">
      <c r="A39" s="5">
        <v>28</v>
      </c>
      <c r="B39" s="8" t="s">
        <v>98</v>
      </c>
      <c r="C39" s="7"/>
      <c r="D39" s="7" t="s">
        <v>4</v>
      </c>
      <c r="E39" s="7"/>
      <c r="F39" s="12" t="s">
        <v>99</v>
      </c>
      <c r="G39" s="12" t="s">
        <v>100</v>
      </c>
      <c r="H39" s="8" t="s">
        <v>19</v>
      </c>
      <c r="I39" s="8" t="s">
        <v>101</v>
      </c>
      <c r="J39" s="9">
        <v>2027</v>
      </c>
    </row>
    <row r="40" spans="1:11" ht="151.80000000000001" x14ac:dyDescent="0.3">
      <c r="A40" s="5">
        <v>29</v>
      </c>
      <c r="B40" s="8" t="s">
        <v>102</v>
      </c>
      <c r="C40" s="7"/>
      <c r="D40" s="7" t="s">
        <v>4</v>
      </c>
      <c r="E40" s="7"/>
      <c r="F40" s="12" t="s">
        <v>103</v>
      </c>
      <c r="G40" s="8" t="s">
        <v>104</v>
      </c>
      <c r="H40" s="8" t="s">
        <v>19</v>
      </c>
      <c r="I40" s="12" t="s">
        <v>105</v>
      </c>
      <c r="J40" s="9">
        <v>2026</v>
      </c>
    </row>
    <row r="41" spans="1:11" ht="82.8" x14ac:dyDescent="0.3">
      <c r="A41" s="5">
        <v>30</v>
      </c>
      <c r="B41" s="8" t="s">
        <v>106</v>
      </c>
      <c r="C41" s="7"/>
      <c r="D41" s="7"/>
      <c r="E41" s="7" t="s">
        <v>4</v>
      </c>
      <c r="F41" s="8" t="s">
        <v>107</v>
      </c>
      <c r="G41" s="8" t="s">
        <v>108</v>
      </c>
      <c r="H41" s="8" t="s">
        <v>19</v>
      </c>
      <c r="I41" s="12" t="s">
        <v>109</v>
      </c>
      <c r="J41" s="9">
        <v>2022</v>
      </c>
    </row>
    <row r="42" spans="1:11" ht="96.6" x14ac:dyDescent="0.3">
      <c r="A42" s="5">
        <v>31</v>
      </c>
      <c r="B42" s="8" t="s">
        <v>110</v>
      </c>
      <c r="C42" s="7"/>
      <c r="D42" s="7" t="s">
        <v>4</v>
      </c>
      <c r="E42" s="7"/>
      <c r="F42" s="12" t="s">
        <v>111</v>
      </c>
      <c r="G42" s="12" t="s">
        <v>112</v>
      </c>
      <c r="H42" s="8" t="s">
        <v>113</v>
      </c>
      <c r="I42" s="8" t="s">
        <v>114</v>
      </c>
      <c r="J42" s="9">
        <v>2020</v>
      </c>
    </row>
    <row r="43" spans="1:11" ht="96.6" x14ac:dyDescent="0.3">
      <c r="A43" s="5">
        <v>32</v>
      </c>
      <c r="B43" s="8" t="s">
        <v>115</v>
      </c>
      <c r="C43" s="7"/>
      <c r="D43" s="7" t="s">
        <v>4</v>
      </c>
      <c r="E43" s="7"/>
      <c r="F43" s="8" t="s">
        <v>116</v>
      </c>
      <c r="G43" s="8" t="s">
        <v>117</v>
      </c>
      <c r="H43" s="8" t="s">
        <v>19</v>
      </c>
      <c r="I43" s="8" t="s">
        <v>118</v>
      </c>
      <c r="J43" s="9">
        <v>2028</v>
      </c>
    </row>
    <row r="44" spans="1:11" ht="82.8" x14ac:dyDescent="0.3">
      <c r="A44" s="5">
        <v>33</v>
      </c>
      <c r="B44" s="8" t="s">
        <v>119</v>
      </c>
      <c r="C44" s="7"/>
      <c r="D44" s="7" t="s">
        <v>4</v>
      </c>
      <c r="E44" s="7"/>
      <c r="F44" s="8" t="s">
        <v>120</v>
      </c>
      <c r="G44" s="8" t="s">
        <v>121</v>
      </c>
      <c r="H44" s="8" t="s">
        <v>65</v>
      </c>
      <c r="I44" s="8" t="s">
        <v>122</v>
      </c>
      <c r="J44" s="9">
        <v>2023</v>
      </c>
    </row>
    <row r="45" spans="1:11" ht="69" x14ac:dyDescent="0.3">
      <c r="A45" s="5">
        <v>34</v>
      </c>
      <c r="B45" s="8" t="s">
        <v>123</v>
      </c>
      <c r="C45" s="7"/>
      <c r="D45" s="7" t="s">
        <v>4</v>
      </c>
      <c r="E45" s="7"/>
      <c r="F45" s="8" t="s">
        <v>124</v>
      </c>
      <c r="G45" s="8" t="s">
        <v>125</v>
      </c>
      <c r="H45" s="8" t="s">
        <v>28</v>
      </c>
      <c r="I45" s="8" t="s">
        <v>126</v>
      </c>
      <c r="J45" s="9">
        <v>2027</v>
      </c>
    </row>
    <row r="46" spans="1:11" ht="82.8" x14ac:dyDescent="0.3">
      <c r="A46" s="5">
        <v>35</v>
      </c>
      <c r="B46" s="8" t="s">
        <v>127</v>
      </c>
      <c r="C46" s="7"/>
      <c r="D46" s="7" t="s">
        <v>4</v>
      </c>
      <c r="E46" s="7"/>
      <c r="F46" s="8" t="s">
        <v>128</v>
      </c>
      <c r="G46" s="8" t="s">
        <v>129</v>
      </c>
      <c r="H46" s="8" t="s">
        <v>130</v>
      </c>
      <c r="I46" s="8" t="s">
        <v>131</v>
      </c>
      <c r="J46" s="9">
        <v>2021</v>
      </c>
    </row>
    <row r="47" spans="1:11" ht="82.8" x14ac:dyDescent="0.3">
      <c r="A47" s="5">
        <v>36</v>
      </c>
      <c r="B47" s="8" t="s">
        <v>132</v>
      </c>
      <c r="C47" s="7"/>
      <c r="D47" s="7" t="s">
        <v>4</v>
      </c>
      <c r="E47" s="7"/>
      <c r="F47" s="8" t="s">
        <v>133</v>
      </c>
      <c r="G47" s="8" t="s">
        <v>134</v>
      </c>
      <c r="H47" s="8" t="s">
        <v>19</v>
      </c>
      <c r="I47" s="8" t="s">
        <v>135</v>
      </c>
      <c r="J47" s="9">
        <v>2027</v>
      </c>
    </row>
    <row r="48" spans="1:11" ht="55.2" x14ac:dyDescent="0.3">
      <c r="A48" s="5">
        <v>37</v>
      </c>
      <c r="B48" s="8" t="s">
        <v>136</v>
      </c>
      <c r="C48" s="7"/>
      <c r="D48" s="7"/>
      <c r="E48" s="7" t="s">
        <v>4</v>
      </c>
      <c r="F48" s="8" t="s">
        <v>137</v>
      </c>
      <c r="G48" s="8" t="s">
        <v>93</v>
      </c>
      <c r="H48" s="8" t="s">
        <v>65</v>
      </c>
      <c r="I48" s="8" t="s">
        <v>138</v>
      </c>
      <c r="J48" s="9">
        <v>2028</v>
      </c>
    </row>
  </sheetData>
  <mergeCells count="8">
    <mergeCell ref="I9:I10"/>
    <mergeCell ref="J9:J10"/>
    <mergeCell ref="A9:A10"/>
    <mergeCell ref="B9:B10"/>
    <mergeCell ref="C9:E9"/>
    <mergeCell ref="F9:F10"/>
    <mergeCell ref="G9:G10"/>
    <mergeCell ref="H9:H10"/>
  </mergeCells>
  <conditionalFormatting sqref="C12:E12">
    <cfRule type="duplicateValues" dxfId="109" priority="37"/>
  </conditionalFormatting>
  <conditionalFormatting sqref="C13:E13">
    <cfRule type="duplicateValues" dxfId="108" priority="36"/>
  </conditionalFormatting>
  <conditionalFormatting sqref="C14:E14">
    <cfRule type="duplicateValues" dxfId="107" priority="35"/>
  </conditionalFormatting>
  <conditionalFormatting sqref="C15:E15">
    <cfRule type="duplicateValues" dxfId="106" priority="34"/>
  </conditionalFormatting>
  <conditionalFormatting sqref="C16:E16">
    <cfRule type="duplicateValues" dxfId="105" priority="32"/>
  </conditionalFormatting>
  <conditionalFormatting sqref="C17:E17">
    <cfRule type="duplicateValues" dxfId="104" priority="31"/>
  </conditionalFormatting>
  <conditionalFormatting sqref="C18:E18">
    <cfRule type="duplicateValues" dxfId="103" priority="27"/>
  </conditionalFormatting>
  <conditionalFormatting sqref="C19:E19">
    <cfRule type="duplicateValues" dxfId="102" priority="28"/>
  </conditionalFormatting>
  <conditionalFormatting sqref="C20:E20">
    <cfRule type="duplicateValues" dxfId="101" priority="29"/>
  </conditionalFormatting>
  <conditionalFormatting sqref="C21:E21">
    <cfRule type="duplicateValues" dxfId="100" priority="24"/>
  </conditionalFormatting>
  <conditionalFormatting sqref="C22:E22">
    <cfRule type="duplicateValues" dxfId="99" priority="23"/>
  </conditionalFormatting>
  <conditionalFormatting sqref="C23:E23">
    <cfRule type="duplicateValues" dxfId="98" priority="22"/>
  </conditionalFormatting>
  <conditionalFormatting sqref="C24:E24">
    <cfRule type="duplicateValues" dxfId="97" priority="21"/>
  </conditionalFormatting>
  <conditionalFormatting sqref="C25:E25">
    <cfRule type="duplicateValues" dxfId="96" priority="20"/>
  </conditionalFormatting>
  <conditionalFormatting sqref="C26:E26">
    <cfRule type="duplicateValues" dxfId="95" priority="19"/>
  </conditionalFormatting>
  <conditionalFormatting sqref="C27:E27">
    <cfRule type="duplicateValues" dxfId="94" priority="17"/>
  </conditionalFormatting>
  <conditionalFormatting sqref="C28:E28">
    <cfRule type="duplicateValues" dxfId="93" priority="16"/>
  </conditionalFormatting>
  <conditionalFormatting sqref="C29:E29">
    <cfRule type="duplicateValues" dxfId="92" priority="15"/>
  </conditionalFormatting>
  <conditionalFormatting sqref="C30:E30">
    <cfRule type="duplicateValues" dxfId="91" priority="14"/>
  </conditionalFormatting>
  <conditionalFormatting sqref="C31:E31">
    <cfRule type="duplicateValues" dxfId="90" priority="18"/>
  </conditionalFormatting>
  <conditionalFormatting sqref="C32:E32">
    <cfRule type="duplicateValues" dxfId="89" priority="25"/>
  </conditionalFormatting>
  <conditionalFormatting sqref="C33:E33">
    <cfRule type="duplicateValues" dxfId="88" priority="26"/>
  </conditionalFormatting>
  <conditionalFormatting sqref="C34:E34">
    <cfRule type="duplicateValues" dxfId="87" priority="30"/>
  </conditionalFormatting>
  <conditionalFormatting sqref="C35:E35">
    <cfRule type="duplicateValues" dxfId="86" priority="8"/>
  </conditionalFormatting>
  <conditionalFormatting sqref="C36:E36">
    <cfRule type="duplicateValues" dxfId="85" priority="7"/>
  </conditionalFormatting>
  <conditionalFormatting sqref="C37:E37">
    <cfRule type="duplicateValues" dxfId="84" priority="9"/>
  </conditionalFormatting>
  <conditionalFormatting sqref="C38:E38">
    <cfRule type="duplicateValues" dxfId="83" priority="10"/>
  </conditionalFormatting>
  <conditionalFormatting sqref="C39:E39">
    <cfRule type="duplicateValues" dxfId="82" priority="11"/>
  </conditionalFormatting>
  <conditionalFormatting sqref="C40:E40">
    <cfRule type="duplicateValues" dxfId="81" priority="12"/>
  </conditionalFormatting>
  <conditionalFormatting sqref="C41:E41">
    <cfRule type="duplicateValues" dxfId="80" priority="4"/>
  </conditionalFormatting>
  <conditionalFormatting sqref="C42:E42">
    <cfRule type="duplicateValues" dxfId="79" priority="1"/>
  </conditionalFormatting>
  <conditionalFormatting sqref="C43:E43">
    <cfRule type="duplicateValues" dxfId="78" priority="2"/>
  </conditionalFormatting>
  <conditionalFormatting sqref="C44:E44">
    <cfRule type="duplicateValues" dxfId="77" priority="3"/>
  </conditionalFormatting>
  <conditionalFormatting sqref="C45:E45">
    <cfRule type="duplicateValues" dxfId="76" priority="5"/>
  </conditionalFormatting>
  <conditionalFormatting sqref="C46:E46">
    <cfRule type="duplicateValues" dxfId="75" priority="6"/>
  </conditionalFormatting>
  <conditionalFormatting sqref="C47:E47">
    <cfRule type="duplicateValues" dxfId="74" priority="13"/>
  </conditionalFormatting>
  <conditionalFormatting sqref="C48:E48">
    <cfRule type="duplicateValues" dxfId="73" priority="33"/>
  </conditionalFormatting>
  <dataValidations count="1">
    <dataValidation type="list" allowBlank="1" showInputMessage="1" showErrorMessage="1" sqref="C12:E48">
      <formula1>$B$6:$B$7</formula1>
    </dataValidation>
  </dataValidations>
  <hyperlinks>
    <hyperlink ref="K1" location="'Daftar Tabel'!A1" display="&lt;&lt;&lt; Daftar Tabel"/>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6"/>
  <sheetViews>
    <sheetView workbookViewId="0">
      <pane ySplit="2" topLeftCell="A6" activePane="bottomLeft" state="frozen"/>
      <selection activeCell="L1" sqref="L1"/>
      <selection pane="bottomLeft" activeCell="L18" sqref="L18:L19"/>
    </sheetView>
  </sheetViews>
  <sheetFormatPr defaultColWidth="8.88671875" defaultRowHeight="14.4" x14ac:dyDescent="0.3"/>
  <cols>
    <col min="1" max="10" width="10.5546875" style="1" customWidth="1"/>
    <col min="11" max="11" width="10.44140625" style="1" customWidth="1"/>
    <col min="12" max="12" width="14.5546875" style="1" bestFit="1" customWidth="1"/>
    <col min="13" max="16384" width="8.88671875" style="1"/>
  </cols>
  <sheetData>
    <row r="1" spans="1:12" x14ac:dyDescent="0.3">
      <c r="A1" s="38" t="s">
        <v>751</v>
      </c>
      <c r="B1" s="38"/>
      <c r="L1" s="2" t="s">
        <v>1</v>
      </c>
    </row>
    <row r="2" spans="1:12" x14ac:dyDescent="0.3">
      <c r="A2" s="38"/>
      <c r="B2" s="38"/>
    </row>
    <row r="3" spans="1:12" x14ac:dyDescent="0.3">
      <c r="A3" s="44" t="s">
        <v>752</v>
      </c>
      <c r="B3" s="38"/>
    </row>
    <row r="4" spans="1:12" ht="29.4" customHeight="1" x14ac:dyDescent="0.3">
      <c r="A4" s="78" t="s">
        <v>753</v>
      </c>
      <c r="B4" s="78" t="s">
        <v>754</v>
      </c>
      <c r="C4" s="78" t="s">
        <v>755</v>
      </c>
      <c r="D4" s="78"/>
      <c r="E4" s="78"/>
      <c r="F4" s="78"/>
      <c r="G4" s="78"/>
      <c r="H4" s="78" t="s">
        <v>756</v>
      </c>
      <c r="I4" s="78" t="s">
        <v>757</v>
      </c>
    </row>
    <row r="5" spans="1:12" x14ac:dyDescent="0.3">
      <c r="A5" s="78"/>
      <c r="B5" s="78"/>
      <c r="C5" s="18" t="s">
        <v>758</v>
      </c>
      <c r="D5" s="18" t="s">
        <v>759</v>
      </c>
      <c r="E5" s="18" t="s">
        <v>760</v>
      </c>
      <c r="F5" s="18" t="s">
        <v>761</v>
      </c>
      <c r="G5" s="18" t="s">
        <v>762</v>
      </c>
      <c r="H5" s="78"/>
      <c r="I5" s="78"/>
    </row>
    <row r="6" spans="1:12" x14ac:dyDescent="0.3">
      <c r="A6" s="21">
        <v>1</v>
      </c>
      <c r="B6" s="21">
        <v>2</v>
      </c>
      <c r="C6" s="21">
        <v>3</v>
      </c>
      <c r="D6" s="21">
        <v>4</v>
      </c>
      <c r="E6" s="21">
        <v>5</v>
      </c>
      <c r="F6" s="21">
        <v>6</v>
      </c>
      <c r="G6" s="21">
        <v>7</v>
      </c>
      <c r="H6" s="21">
        <v>8</v>
      </c>
      <c r="I6" s="21">
        <v>9</v>
      </c>
    </row>
    <row r="7" spans="1:12" x14ac:dyDescent="0.3">
      <c r="A7" s="40" t="s">
        <v>763</v>
      </c>
      <c r="B7" s="40">
        <v>101</v>
      </c>
      <c r="C7" s="62"/>
      <c r="D7" s="62"/>
      <c r="E7" s="7"/>
      <c r="F7" s="7"/>
      <c r="G7" s="7"/>
      <c r="H7" s="7"/>
      <c r="I7" s="7"/>
    </row>
    <row r="8" spans="1:12" x14ac:dyDescent="0.3">
      <c r="A8" s="40" t="s">
        <v>764</v>
      </c>
      <c r="B8" s="40">
        <v>97</v>
      </c>
      <c r="C8" s="62"/>
      <c r="D8" s="62"/>
      <c r="E8" s="62"/>
      <c r="F8" s="7"/>
      <c r="G8" s="7"/>
      <c r="H8" s="7"/>
      <c r="I8" s="7"/>
    </row>
    <row r="9" spans="1:12" x14ac:dyDescent="0.3">
      <c r="A9" s="40" t="s">
        <v>392</v>
      </c>
      <c r="B9" s="40">
        <v>89</v>
      </c>
      <c r="C9" s="62"/>
      <c r="D9" s="62"/>
      <c r="E9" s="62"/>
      <c r="F9" s="62"/>
      <c r="G9" s="7"/>
      <c r="H9" s="7"/>
      <c r="I9" s="7"/>
    </row>
    <row r="10" spans="1:12" x14ac:dyDescent="0.3">
      <c r="A10" s="63"/>
      <c r="B10" s="63"/>
      <c r="C10" s="63"/>
      <c r="D10" s="63"/>
      <c r="E10" s="63"/>
      <c r="F10" s="63"/>
      <c r="G10" s="63"/>
      <c r="H10" s="63"/>
      <c r="I10" s="63"/>
    </row>
    <row r="11" spans="1:12" x14ac:dyDescent="0.3">
      <c r="A11" s="64" t="s">
        <v>765</v>
      </c>
      <c r="B11" s="63"/>
      <c r="C11" s="63"/>
      <c r="D11" s="63"/>
      <c r="E11" s="63"/>
      <c r="F11" s="63"/>
      <c r="G11" s="63"/>
      <c r="H11" s="63"/>
      <c r="I11" s="63"/>
    </row>
    <row r="12" spans="1:12" ht="29.1" customHeight="1" x14ac:dyDescent="0.3">
      <c r="A12" s="78" t="s">
        <v>753</v>
      </c>
      <c r="B12" s="78" t="s">
        <v>754</v>
      </c>
      <c r="C12" s="78" t="s">
        <v>755</v>
      </c>
      <c r="D12" s="78"/>
      <c r="E12" s="78"/>
      <c r="F12" s="78"/>
      <c r="G12" s="78"/>
      <c r="H12" s="78"/>
      <c r="I12" s="78"/>
      <c r="J12" s="78" t="s">
        <v>766</v>
      </c>
      <c r="K12" s="78" t="s">
        <v>757</v>
      </c>
    </row>
    <row r="13" spans="1:12" x14ac:dyDescent="0.3">
      <c r="A13" s="78"/>
      <c r="B13" s="78"/>
      <c r="C13" s="18" t="s">
        <v>767</v>
      </c>
      <c r="D13" s="18" t="s">
        <v>768</v>
      </c>
      <c r="E13" s="18" t="s">
        <v>769</v>
      </c>
      <c r="F13" s="18" t="s">
        <v>770</v>
      </c>
      <c r="G13" s="18" t="s">
        <v>771</v>
      </c>
      <c r="H13" s="18" t="s">
        <v>772</v>
      </c>
      <c r="I13" s="18" t="s">
        <v>762</v>
      </c>
      <c r="J13" s="78"/>
      <c r="K13" s="78"/>
    </row>
    <row r="14" spans="1:12" x14ac:dyDescent="0.3">
      <c r="A14" s="21">
        <v>1</v>
      </c>
      <c r="B14" s="21"/>
      <c r="C14" s="21">
        <v>2</v>
      </c>
      <c r="D14" s="21">
        <v>3</v>
      </c>
      <c r="E14" s="21">
        <v>4</v>
      </c>
      <c r="F14" s="21">
        <v>5</v>
      </c>
      <c r="G14" s="21">
        <v>6</v>
      </c>
      <c r="H14" s="21">
        <v>7</v>
      </c>
      <c r="I14" s="21">
        <v>8</v>
      </c>
      <c r="J14" s="21">
        <v>9</v>
      </c>
      <c r="K14" s="21">
        <v>10</v>
      </c>
    </row>
    <row r="15" spans="1:12" ht="27.6" x14ac:dyDescent="0.3">
      <c r="A15" s="40" t="s">
        <v>773</v>
      </c>
      <c r="B15" s="40">
        <v>87</v>
      </c>
      <c r="C15" s="62"/>
      <c r="D15" s="62"/>
      <c r="E15" s="62"/>
      <c r="F15" s="7">
        <v>32</v>
      </c>
      <c r="G15" s="7">
        <v>34</v>
      </c>
      <c r="H15" s="7">
        <v>12</v>
      </c>
      <c r="I15" s="7">
        <v>5</v>
      </c>
      <c r="J15" s="7">
        <v>83</v>
      </c>
      <c r="K15" s="7" t="s">
        <v>774</v>
      </c>
    </row>
    <row r="16" spans="1:12" ht="27.6" x14ac:dyDescent="0.3">
      <c r="A16" s="40" t="s">
        <v>775</v>
      </c>
      <c r="B16" s="40">
        <v>88</v>
      </c>
      <c r="C16" s="62"/>
      <c r="D16" s="62"/>
      <c r="E16" s="62"/>
      <c r="F16" s="62"/>
      <c r="G16" s="7">
        <v>26</v>
      </c>
      <c r="H16" s="7">
        <v>37</v>
      </c>
      <c r="I16" s="7">
        <v>12</v>
      </c>
      <c r="J16" s="7">
        <v>75</v>
      </c>
      <c r="K16" s="7" t="s">
        <v>776</v>
      </c>
    </row>
    <row r="17" spans="1:11" ht="27.6" x14ac:dyDescent="0.3">
      <c r="A17" s="40" t="s">
        <v>763</v>
      </c>
      <c r="B17" s="40">
        <v>114</v>
      </c>
      <c r="C17" s="62"/>
      <c r="D17" s="62"/>
      <c r="E17" s="62"/>
      <c r="F17" s="62"/>
      <c r="G17" s="62"/>
      <c r="H17" s="7">
        <v>62</v>
      </c>
      <c r="I17" s="7">
        <v>26</v>
      </c>
      <c r="J17" s="7">
        <v>88</v>
      </c>
      <c r="K17" s="7" t="s">
        <v>777</v>
      </c>
    </row>
    <row r="18" spans="1:11" x14ac:dyDescent="0.3">
      <c r="A18" s="40" t="s">
        <v>764</v>
      </c>
      <c r="B18" s="40">
        <v>122</v>
      </c>
      <c r="C18" s="62"/>
      <c r="D18" s="62"/>
      <c r="E18" s="62"/>
      <c r="F18" s="62"/>
      <c r="G18" s="62"/>
      <c r="H18" s="62"/>
      <c r="I18" s="7">
        <v>0</v>
      </c>
      <c r="J18" s="7">
        <v>0</v>
      </c>
      <c r="K18" s="7">
        <v>0</v>
      </c>
    </row>
    <row r="19" spans="1:11" x14ac:dyDescent="0.3">
      <c r="A19" s="63"/>
      <c r="B19" s="63"/>
      <c r="C19" s="63"/>
      <c r="D19" s="63"/>
      <c r="E19" s="63"/>
      <c r="F19" s="63"/>
      <c r="G19" s="63"/>
      <c r="H19" s="63"/>
      <c r="I19" s="63"/>
      <c r="J19" s="63"/>
      <c r="K19" s="63"/>
    </row>
    <row r="20" spans="1:11" x14ac:dyDescent="0.3">
      <c r="A20" s="64" t="s">
        <v>778</v>
      </c>
      <c r="B20" s="63"/>
      <c r="C20" s="63"/>
      <c r="D20" s="63"/>
      <c r="E20" s="63"/>
      <c r="F20" s="63"/>
      <c r="G20" s="63"/>
      <c r="H20" s="63"/>
      <c r="I20" s="63"/>
      <c r="J20" s="63"/>
      <c r="K20" s="63"/>
    </row>
    <row r="21" spans="1:11" ht="29.4" customHeight="1" x14ac:dyDescent="0.3">
      <c r="A21" s="73" t="s">
        <v>753</v>
      </c>
      <c r="B21" s="78" t="s">
        <v>754</v>
      </c>
      <c r="C21" s="73" t="s">
        <v>755</v>
      </c>
      <c r="D21" s="73"/>
      <c r="E21" s="73"/>
      <c r="F21" s="73"/>
      <c r="G21" s="74" t="s">
        <v>779</v>
      </c>
      <c r="H21" s="78" t="s">
        <v>757</v>
      </c>
      <c r="I21" s="63"/>
      <c r="J21" s="63"/>
      <c r="K21" s="63"/>
    </row>
    <row r="22" spans="1:11" x14ac:dyDescent="0.3">
      <c r="A22" s="73"/>
      <c r="B22" s="78"/>
      <c r="C22" s="18" t="s">
        <v>770</v>
      </c>
      <c r="D22" s="18" t="s">
        <v>771</v>
      </c>
      <c r="E22" s="18" t="s">
        <v>772</v>
      </c>
      <c r="F22" s="18" t="s">
        <v>762</v>
      </c>
      <c r="G22" s="75"/>
      <c r="H22" s="78"/>
      <c r="I22" s="63"/>
      <c r="J22" s="63"/>
      <c r="K22" s="63"/>
    </row>
    <row r="23" spans="1:11" x14ac:dyDescent="0.3">
      <c r="A23" s="21">
        <v>1</v>
      </c>
      <c r="B23" s="21"/>
      <c r="C23" s="21">
        <v>2</v>
      </c>
      <c r="D23" s="21">
        <v>3</v>
      </c>
      <c r="E23" s="21">
        <v>4</v>
      </c>
      <c r="F23" s="21">
        <v>5</v>
      </c>
      <c r="G23" s="21">
        <v>6</v>
      </c>
      <c r="H23" s="21">
        <v>7</v>
      </c>
      <c r="I23" s="63"/>
      <c r="J23" s="63"/>
      <c r="K23" s="63"/>
    </row>
    <row r="24" spans="1:11" x14ac:dyDescent="0.3">
      <c r="A24" s="40" t="s">
        <v>764</v>
      </c>
      <c r="B24" s="40">
        <v>20</v>
      </c>
      <c r="C24" s="62"/>
      <c r="D24" s="7"/>
      <c r="E24" s="7"/>
      <c r="F24" s="7"/>
      <c r="G24" s="7"/>
      <c r="H24" s="7"/>
      <c r="I24" s="63"/>
      <c r="J24" s="63"/>
      <c r="K24" s="63"/>
    </row>
    <row r="25" spans="1:11" x14ac:dyDescent="0.3">
      <c r="A25" s="40" t="s">
        <v>392</v>
      </c>
      <c r="B25" s="40">
        <v>16</v>
      </c>
      <c r="C25" s="62"/>
      <c r="D25" s="62"/>
      <c r="E25" s="7"/>
      <c r="F25" s="7"/>
      <c r="G25" s="7"/>
      <c r="H25" s="7"/>
      <c r="I25" s="63"/>
      <c r="J25" s="63"/>
      <c r="K25" s="63"/>
    </row>
    <row r="26" spans="1:11" x14ac:dyDescent="0.3">
      <c r="A26" s="40" t="s">
        <v>393</v>
      </c>
      <c r="B26" s="40">
        <v>18</v>
      </c>
      <c r="C26" s="62"/>
      <c r="D26" s="62"/>
      <c r="E26" s="62"/>
      <c r="F26" s="7"/>
      <c r="G26" s="7"/>
      <c r="H26" s="7"/>
      <c r="I26" s="63"/>
      <c r="J26" s="63"/>
      <c r="K26" s="63"/>
    </row>
    <row r="27" spans="1:11" x14ac:dyDescent="0.3">
      <c r="A27" s="63"/>
      <c r="B27" s="63"/>
      <c r="C27" s="63"/>
      <c r="D27" s="63"/>
      <c r="E27" s="63"/>
      <c r="F27" s="63"/>
      <c r="G27" s="63"/>
      <c r="H27" s="63"/>
      <c r="I27" s="63"/>
      <c r="J27" s="63"/>
      <c r="K27" s="63"/>
    </row>
    <row r="28" spans="1:11" x14ac:dyDescent="0.3">
      <c r="A28" s="44" t="s">
        <v>780</v>
      </c>
      <c r="B28" s="63"/>
      <c r="C28" s="63"/>
      <c r="D28" s="63"/>
      <c r="E28" s="63"/>
      <c r="F28" s="63"/>
      <c r="G28" s="63"/>
      <c r="H28" s="63"/>
      <c r="I28" s="63"/>
      <c r="J28" s="63"/>
      <c r="K28" s="63"/>
    </row>
    <row r="29" spans="1:11" ht="29.1" customHeight="1" x14ac:dyDescent="0.3">
      <c r="A29" s="69" t="s">
        <v>753</v>
      </c>
      <c r="B29" s="78" t="s">
        <v>754</v>
      </c>
      <c r="C29" s="69" t="s">
        <v>755</v>
      </c>
      <c r="D29" s="69"/>
      <c r="E29" s="69"/>
      <c r="F29" s="69"/>
      <c r="G29" s="69"/>
      <c r="H29" s="69"/>
      <c r="I29" s="78"/>
      <c r="J29" s="78" t="s">
        <v>779</v>
      </c>
      <c r="K29" s="78" t="s">
        <v>757</v>
      </c>
    </row>
    <row r="30" spans="1:11" x14ac:dyDescent="0.3">
      <c r="A30" s="78"/>
      <c r="B30" s="78"/>
      <c r="C30" s="18" t="s">
        <v>767</v>
      </c>
      <c r="D30" s="18" t="s">
        <v>768</v>
      </c>
      <c r="E30" s="18" t="s">
        <v>769</v>
      </c>
      <c r="F30" s="18" t="s">
        <v>770</v>
      </c>
      <c r="G30" s="18" t="s">
        <v>771</v>
      </c>
      <c r="H30" s="18" t="s">
        <v>772</v>
      </c>
      <c r="I30" s="18" t="s">
        <v>762</v>
      </c>
      <c r="J30" s="78"/>
      <c r="K30" s="78"/>
    </row>
    <row r="31" spans="1:11" x14ac:dyDescent="0.3">
      <c r="A31" s="21">
        <v>1</v>
      </c>
      <c r="B31" s="21"/>
      <c r="C31" s="21">
        <v>2</v>
      </c>
      <c r="D31" s="21">
        <v>3</v>
      </c>
      <c r="E31" s="21">
        <v>4</v>
      </c>
      <c r="F31" s="21">
        <v>5</v>
      </c>
      <c r="G31" s="21">
        <v>6</v>
      </c>
      <c r="H31" s="21">
        <v>7</v>
      </c>
      <c r="I31" s="21">
        <v>8</v>
      </c>
      <c r="J31" s="21">
        <v>9</v>
      </c>
      <c r="K31" s="21">
        <v>10</v>
      </c>
    </row>
    <row r="32" spans="1:11" x14ac:dyDescent="0.3">
      <c r="A32" s="40" t="s">
        <v>773</v>
      </c>
      <c r="B32" s="40">
        <v>6</v>
      </c>
      <c r="C32" s="62"/>
      <c r="D32" s="62"/>
      <c r="E32" s="7"/>
      <c r="F32" s="7"/>
      <c r="G32" s="7"/>
      <c r="H32" s="7"/>
      <c r="I32" s="7"/>
      <c r="J32" s="7"/>
      <c r="K32" s="7"/>
    </row>
    <row r="33" spans="1:11" x14ac:dyDescent="0.3">
      <c r="A33" s="40" t="s">
        <v>775</v>
      </c>
      <c r="B33" s="40">
        <v>6</v>
      </c>
      <c r="C33" s="62"/>
      <c r="D33" s="62"/>
      <c r="E33" s="62"/>
      <c r="F33" s="7"/>
      <c r="G33" s="7"/>
      <c r="H33" s="7"/>
      <c r="I33" s="7"/>
      <c r="J33" s="7"/>
      <c r="K33" s="7"/>
    </row>
    <row r="34" spans="1:11" x14ac:dyDescent="0.3">
      <c r="A34" s="40" t="s">
        <v>763</v>
      </c>
      <c r="B34" s="40">
        <v>6</v>
      </c>
      <c r="C34" s="62"/>
      <c r="D34" s="62"/>
      <c r="E34" s="62"/>
      <c r="F34" s="62"/>
      <c r="G34" s="7"/>
      <c r="H34" s="7"/>
      <c r="I34" s="7"/>
      <c r="J34" s="7"/>
      <c r="K34" s="7"/>
    </row>
    <row r="35" spans="1:11" x14ac:dyDescent="0.3">
      <c r="A35" s="40" t="s">
        <v>764</v>
      </c>
      <c r="B35" s="40">
        <v>8</v>
      </c>
      <c r="C35" s="62"/>
      <c r="D35" s="62"/>
      <c r="E35" s="62"/>
      <c r="F35" s="62"/>
      <c r="G35" s="62"/>
      <c r="H35" s="7"/>
      <c r="I35" s="7"/>
      <c r="J35" s="7"/>
      <c r="K35" s="7"/>
    </row>
    <row r="36" spans="1:11" x14ac:dyDescent="0.3">
      <c r="A36" s="40" t="s">
        <v>392</v>
      </c>
      <c r="B36" s="40">
        <v>10</v>
      </c>
      <c r="C36" s="62"/>
      <c r="D36" s="62"/>
      <c r="E36" s="62"/>
      <c r="F36" s="62"/>
      <c r="G36" s="62"/>
      <c r="H36" s="62"/>
      <c r="I36" s="7"/>
      <c r="J36" s="7"/>
      <c r="K36" s="7"/>
    </row>
  </sheetData>
  <mergeCells count="20">
    <mergeCell ref="A4:A5"/>
    <mergeCell ref="B4:B5"/>
    <mergeCell ref="C4:G4"/>
    <mergeCell ref="H4:H5"/>
    <mergeCell ref="I4:I5"/>
    <mergeCell ref="J12:J13"/>
    <mergeCell ref="K12:K13"/>
    <mergeCell ref="A21:A22"/>
    <mergeCell ref="B21:B22"/>
    <mergeCell ref="C21:F21"/>
    <mergeCell ref="G21:G22"/>
    <mergeCell ref="H21:H22"/>
    <mergeCell ref="A12:A13"/>
    <mergeCell ref="B12:B13"/>
    <mergeCell ref="C12:I12"/>
    <mergeCell ref="A29:A30"/>
    <mergeCell ref="B29:B30"/>
    <mergeCell ref="C29:I29"/>
    <mergeCell ref="J29:J30"/>
    <mergeCell ref="K29:K30"/>
  </mergeCells>
  <hyperlinks>
    <hyperlink ref="L1" location="'Daftar Tabel'!A1" display="&lt;&lt;&lt; Daftar Tabel"/>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48"/>
  <sheetViews>
    <sheetView zoomScale="59" zoomScaleNormal="59" workbookViewId="0">
      <pane ySplit="11" topLeftCell="A12" activePane="bottomLeft" state="frozen"/>
      <selection activeCell="A3" sqref="A3:XFD3"/>
      <selection pane="bottomLeft" activeCell="T16" sqref="T16"/>
    </sheetView>
  </sheetViews>
  <sheetFormatPr defaultColWidth="8.88671875" defaultRowHeight="14.4" x14ac:dyDescent="0.3"/>
  <cols>
    <col min="1" max="1" width="5.88671875" style="1" customWidth="1"/>
    <col min="2" max="2" width="26.109375" style="1" customWidth="1"/>
    <col min="3" max="5" width="8.88671875" style="1"/>
    <col min="6" max="7" width="25.109375" style="1" customWidth="1"/>
    <col min="8" max="8" width="13.109375" style="1" customWidth="1"/>
    <col min="9" max="9" width="18.5546875" style="1" customWidth="1"/>
    <col min="10" max="11" width="14.5546875" style="1" bestFit="1" customWidth="1"/>
    <col min="12" max="16384" width="8.88671875" style="1"/>
  </cols>
  <sheetData>
    <row r="1" spans="1:11" x14ac:dyDescent="0.3">
      <c r="A1" s="1" t="s">
        <v>0</v>
      </c>
      <c r="K1" s="2" t="s">
        <v>1</v>
      </c>
    </row>
    <row r="3" spans="1:11" x14ac:dyDescent="0.3">
      <c r="A3" s="1" t="s">
        <v>139</v>
      </c>
    </row>
    <row r="4" spans="1:11" hidden="1" x14ac:dyDescent="0.3"/>
    <row r="5" spans="1:11" hidden="1" x14ac:dyDescent="0.3">
      <c r="B5" s="1" t="s">
        <v>3</v>
      </c>
    </row>
    <row r="6" spans="1:11" hidden="1" x14ac:dyDescent="0.3"/>
    <row r="7" spans="1:11" hidden="1" x14ac:dyDescent="0.3">
      <c r="B7" s="1" t="s">
        <v>4</v>
      </c>
    </row>
    <row r="8" spans="1:11" hidden="1" x14ac:dyDescent="0.3"/>
    <row r="9" spans="1:11" ht="23.1" customHeight="1" x14ac:dyDescent="0.3">
      <c r="A9" s="65" t="s">
        <v>5</v>
      </c>
      <c r="B9" s="65" t="s">
        <v>6</v>
      </c>
      <c r="C9" s="65" t="s">
        <v>7</v>
      </c>
      <c r="D9" s="65"/>
      <c r="E9" s="65"/>
      <c r="F9" s="65" t="s">
        <v>8</v>
      </c>
      <c r="G9" s="65" t="s">
        <v>9</v>
      </c>
      <c r="H9" s="65" t="s">
        <v>10</v>
      </c>
      <c r="I9" s="65" t="s">
        <v>11</v>
      </c>
      <c r="J9" s="65" t="s">
        <v>12</v>
      </c>
    </row>
    <row r="10" spans="1:11" ht="38.4" customHeight="1" x14ac:dyDescent="0.3">
      <c r="A10" s="65"/>
      <c r="B10" s="65"/>
      <c r="C10" s="3" t="s">
        <v>13</v>
      </c>
      <c r="D10" s="3" t="s">
        <v>14</v>
      </c>
      <c r="E10" s="3" t="s">
        <v>15</v>
      </c>
      <c r="F10" s="65"/>
      <c r="G10" s="65"/>
      <c r="H10" s="65"/>
      <c r="I10" s="65"/>
      <c r="J10" s="65"/>
    </row>
    <row r="11" spans="1:11" x14ac:dyDescent="0.3">
      <c r="A11" s="4">
        <v>1</v>
      </c>
      <c r="B11" s="4">
        <v>2</v>
      </c>
      <c r="C11" s="4">
        <v>3</v>
      </c>
      <c r="D11" s="4">
        <v>4</v>
      </c>
      <c r="E11" s="4">
        <v>5</v>
      </c>
      <c r="F11" s="4">
        <v>6</v>
      </c>
      <c r="G11" s="4">
        <v>7</v>
      </c>
      <c r="H11" s="4">
        <v>8</v>
      </c>
      <c r="I11" s="4">
        <v>9</v>
      </c>
      <c r="J11" s="4">
        <v>10</v>
      </c>
    </row>
    <row r="12" spans="1:11" ht="115.2" x14ac:dyDescent="0.3">
      <c r="A12" s="5">
        <v>1</v>
      </c>
      <c r="B12" s="6" t="s">
        <v>16</v>
      </c>
      <c r="C12" s="7"/>
      <c r="D12" s="7" t="s">
        <v>4</v>
      </c>
      <c r="E12" s="7"/>
      <c r="F12" s="6" t="s">
        <v>17</v>
      </c>
      <c r="G12" s="6" t="s">
        <v>140</v>
      </c>
      <c r="H12" s="6" t="s">
        <v>19</v>
      </c>
      <c r="I12" s="6" t="s">
        <v>141</v>
      </c>
      <c r="J12" s="13">
        <v>2022</v>
      </c>
    </row>
    <row r="13" spans="1:11" ht="72" x14ac:dyDescent="0.3">
      <c r="A13" s="5">
        <v>2</v>
      </c>
      <c r="B13" s="6" t="s">
        <v>21</v>
      </c>
      <c r="C13" s="7"/>
      <c r="D13" s="7"/>
      <c r="E13" s="7" t="s">
        <v>4</v>
      </c>
      <c r="F13" s="6" t="s">
        <v>22</v>
      </c>
      <c r="G13" s="6" t="s">
        <v>142</v>
      </c>
      <c r="H13" s="6" t="s">
        <v>19</v>
      </c>
      <c r="I13" s="14" t="s">
        <v>24</v>
      </c>
      <c r="J13" s="13">
        <v>2022</v>
      </c>
    </row>
    <row r="14" spans="1:11" ht="86.4" x14ac:dyDescent="0.3">
      <c r="A14" s="5">
        <v>3</v>
      </c>
      <c r="B14" s="6" t="s">
        <v>25</v>
      </c>
      <c r="C14" s="7"/>
      <c r="D14" s="7"/>
      <c r="E14" s="7" t="s">
        <v>4</v>
      </c>
      <c r="F14" s="6" t="s">
        <v>26</v>
      </c>
      <c r="G14" s="6" t="s">
        <v>143</v>
      </c>
      <c r="H14" s="6" t="s">
        <v>19</v>
      </c>
      <c r="I14" s="6" t="s">
        <v>29</v>
      </c>
      <c r="J14" s="13">
        <v>2023</v>
      </c>
    </row>
    <row r="15" spans="1:11" ht="86.4" x14ac:dyDescent="0.3">
      <c r="A15" s="5">
        <v>4</v>
      </c>
      <c r="B15" s="6" t="s">
        <v>30</v>
      </c>
      <c r="C15" s="7"/>
      <c r="D15" s="7" t="s">
        <v>4</v>
      </c>
      <c r="E15" s="7"/>
      <c r="F15" s="6" t="s">
        <v>31</v>
      </c>
      <c r="G15" s="6" t="s">
        <v>144</v>
      </c>
      <c r="H15" s="6" t="s">
        <v>19</v>
      </c>
      <c r="I15" s="14" t="s">
        <v>33</v>
      </c>
      <c r="J15" s="13">
        <v>2023</v>
      </c>
    </row>
    <row r="16" spans="1:11" ht="115.2" x14ac:dyDescent="0.3">
      <c r="A16" s="5">
        <v>5</v>
      </c>
      <c r="B16" s="6" t="s">
        <v>145</v>
      </c>
      <c r="C16" s="7"/>
      <c r="D16" s="7"/>
      <c r="E16" s="7" t="s">
        <v>4</v>
      </c>
      <c r="F16" s="6" t="s">
        <v>35</v>
      </c>
      <c r="G16" s="6" t="s">
        <v>146</v>
      </c>
      <c r="H16" s="6" t="s">
        <v>19</v>
      </c>
      <c r="I16" s="6" t="s">
        <v>37</v>
      </c>
      <c r="J16" s="13">
        <v>2021</v>
      </c>
    </row>
    <row r="17" spans="1:10" ht="72" x14ac:dyDescent="0.3">
      <c r="A17" s="5">
        <v>6</v>
      </c>
      <c r="B17" s="6" t="s">
        <v>147</v>
      </c>
      <c r="C17" s="7" t="s">
        <v>4</v>
      </c>
      <c r="D17" s="7"/>
      <c r="E17" s="7"/>
      <c r="F17" s="6" t="s">
        <v>39</v>
      </c>
      <c r="G17" s="6" t="s">
        <v>148</v>
      </c>
      <c r="H17" s="6" t="s">
        <v>19</v>
      </c>
      <c r="I17" s="14" t="s">
        <v>41</v>
      </c>
      <c r="J17" s="13">
        <v>2023</v>
      </c>
    </row>
    <row r="18" spans="1:10" ht="100.8" x14ac:dyDescent="0.3">
      <c r="A18" s="5">
        <v>7</v>
      </c>
      <c r="B18" s="6" t="s">
        <v>42</v>
      </c>
      <c r="C18" s="7"/>
      <c r="D18" s="7"/>
      <c r="E18" s="7" t="s">
        <v>4</v>
      </c>
      <c r="F18" s="6" t="s">
        <v>43</v>
      </c>
      <c r="G18" s="6" t="s">
        <v>149</v>
      </c>
      <c r="H18" s="6" t="s">
        <v>19</v>
      </c>
      <c r="I18" s="14" t="s">
        <v>45</v>
      </c>
      <c r="J18" s="13">
        <v>2024</v>
      </c>
    </row>
    <row r="19" spans="1:10" ht="115.2" x14ac:dyDescent="0.3">
      <c r="A19" s="5">
        <v>8</v>
      </c>
      <c r="B19" s="6" t="s">
        <v>50</v>
      </c>
      <c r="C19" s="7"/>
      <c r="D19" s="7"/>
      <c r="E19" s="7" t="s">
        <v>4</v>
      </c>
      <c r="F19" s="6" t="s">
        <v>51</v>
      </c>
      <c r="G19" s="6" t="s">
        <v>150</v>
      </c>
      <c r="H19" s="6" t="s">
        <v>19</v>
      </c>
      <c r="I19" s="6" t="s">
        <v>53</v>
      </c>
      <c r="J19" s="13">
        <v>2024</v>
      </c>
    </row>
    <row r="20" spans="1:10" ht="115.2" x14ac:dyDescent="0.3">
      <c r="A20" s="5">
        <v>9</v>
      </c>
      <c r="B20" s="6" t="s">
        <v>54</v>
      </c>
      <c r="C20" s="7"/>
      <c r="D20" s="7"/>
      <c r="E20" s="7" t="s">
        <v>4</v>
      </c>
      <c r="F20" s="6" t="s">
        <v>55</v>
      </c>
      <c r="G20" s="6" t="s">
        <v>151</v>
      </c>
      <c r="H20" s="6" t="s">
        <v>19</v>
      </c>
      <c r="I20" s="6" t="s">
        <v>57</v>
      </c>
      <c r="J20" s="13">
        <v>2025</v>
      </c>
    </row>
    <row r="21" spans="1:10" ht="100.8" x14ac:dyDescent="0.3">
      <c r="A21" s="5">
        <v>10</v>
      </c>
      <c r="B21" s="6" t="s">
        <v>46</v>
      </c>
      <c r="C21" s="7"/>
      <c r="D21" s="7" t="s">
        <v>4</v>
      </c>
      <c r="E21" s="7"/>
      <c r="F21" s="6" t="s">
        <v>47</v>
      </c>
      <c r="G21" s="6" t="s">
        <v>146</v>
      </c>
      <c r="H21" s="6" t="s">
        <v>152</v>
      </c>
      <c r="I21" s="6" t="s">
        <v>49</v>
      </c>
      <c r="J21" s="13">
        <v>2024</v>
      </c>
    </row>
    <row r="22" spans="1:10" ht="115.2" x14ac:dyDescent="0.3">
      <c r="A22" s="5">
        <v>11</v>
      </c>
      <c r="B22" s="6" t="s">
        <v>153</v>
      </c>
      <c r="C22" s="7"/>
      <c r="D22" s="7"/>
      <c r="E22" s="7" t="s">
        <v>4</v>
      </c>
      <c r="F22" s="6" t="s">
        <v>59</v>
      </c>
      <c r="G22" s="6" t="s">
        <v>154</v>
      </c>
      <c r="H22" s="6" t="s">
        <v>19</v>
      </c>
      <c r="I22" s="6" t="s">
        <v>155</v>
      </c>
      <c r="J22" s="13">
        <v>2026</v>
      </c>
    </row>
    <row r="23" spans="1:10" ht="115.2" x14ac:dyDescent="0.3">
      <c r="A23" s="5">
        <v>12</v>
      </c>
      <c r="B23" s="6" t="s">
        <v>83</v>
      </c>
      <c r="C23" s="7"/>
      <c r="D23" s="7"/>
      <c r="E23" s="7" t="s">
        <v>4</v>
      </c>
      <c r="F23" s="6" t="s">
        <v>84</v>
      </c>
      <c r="G23" s="6" t="s">
        <v>156</v>
      </c>
      <c r="H23" s="6" t="s">
        <v>19</v>
      </c>
      <c r="I23" s="6" t="s">
        <v>157</v>
      </c>
      <c r="J23" s="13">
        <v>2026</v>
      </c>
    </row>
    <row r="24" spans="1:10" ht="129.6" x14ac:dyDescent="0.3">
      <c r="A24" s="5">
        <v>13</v>
      </c>
      <c r="B24" s="6" t="s">
        <v>62</v>
      </c>
      <c r="C24" s="7" t="s">
        <v>4</v>
      </c>
      <c r="D24" s="7"/>
      <c r="E24" s="7"/>
      <c r="F24" s="6" t="s">
        <v>158</v>
      </c>
      <c r="G24" s="6" t="s">
        <v>159</v>
      </c>
      <c r="H24" s="6" t="s">
        <v>65</v>
      </c>
      <c r="I24" s="6" t="s">
        <v>11</v>
      </c>
      <c r="J24" s="13">
        <v>2020</v>
      </c>
    </row>
    <row r="25" spans="1:10" ht="129.6" x14ac:dyDescent="0.3">
      <c r="A25" s="5">
        <v>14</v>
      </c>
      <c r="B25" s="6" t="s">
        <v>66</v>
      </c>
      <c r="C25" s="7" t="s">
        <v>4</v>
      </c>
      <c r="D25" s="7"/>
      <c r="E25" s="7"/>
      <c r="F25" s="6" t="s">
        <v>158</v>
      </c>
      <c r="G25" s="6" t="s">
        <v>160</v>
      </c>
      <c r="H25" s="6" t="s">
        <v>65</v>
      </c>
      <c r="I25" s="6" t="s">
        <v>11</v>
      </c>
      <c r="J25" s="13">
        <v>2020</v>
      </c>
    </row>
    <row r="26" spans="1:10" ht="129.6" x14ac:dyDescent="0.3">
      <c r="A26" s="5">
        <v>15</v>
      </c>
      <c r="B26" s="6" t="s">
        <v>67</v>
      </c>
      <c r="C26" s="7" t="s">
        <v>4</v>
      </c>
      <c r="D26" s="7"/>
      <c r="E26" s="7"/>
      <c r="F26" s="6" t="s">
        <v>158</v>
      </c>
      <c r="G26" s="6" t="s">
        <v>161</v>
      </c>
      <c r="H26" s="6" t="s">
        <v>65</v>
      </c>
      <c r="I26" s="6" t="s">
        <v>11</v>
      </c>
      <c r="J26" s="13">
        <v>2020</v>
      </c>
    </row>
    <row r="27" spans="1:10" ht="57.6" x14ac:dyDescent="0.3">
      <c r="A27" s="5">
        <v>16</v>
      </c>
      <c r="B27" s="6" t="s">
        <v>68</v>
      </c>
      <c r="C27" s="7" t="s">
        <v>4</v>
      </c>
      <c r="D27" s="7"/>
      <c r="E27" s="7"/>
      <c r="F27" s="6" t="s">
        <v>69</v>
      </c>
      <c r="G27" s="6" t="s">
        <v>160</v>
      </c>
      <c r="H27" s="6" t="s">
        <v>65</v>
      </c>
      <c r="I27" s="6" t="s">
        <v>11</v>
      </c>
      <c r="J27" s="13">
        <v>2021</v>
      </c>
    </row>
    <row r="28" spans="1:10" ht="57.6" x14ac:dyDescent="0.3">
      <c r="A28" s="5">
        <v>17</v>
      </c>
      <c r="B28" s="6" t="s">
        <v>70</v>
      </c>
      <c r="C28" s="7" t="s">
        <v>4</v>
      </c>
      <c r="D28" s="7"/>
      <c r="E28" s="7"/>
      <c r="F28" s="6" t="s">
        <v>71</v>
      </c>
      <c r="G28" s="6" t="s">
        <v>160</v>
      </c>
      <c r="H28" s="6" t="s">
        <v>65</v>
      </c>
      <c r="I28" s="6" t="s">
        <v>11</v>
      </c>
      <c r="J28" s="13">
        <v>2022</v>
      </c>
    </row>
    <row r="29" spans="1:10" ht="57.6" x14ac:dyDescent="0.3">
      <c r="A29" s="5">
        <v>18</v>
      </c>
      <c r="B29" s="6" t="s">
        <v>72</v>
      </c>
      <c r="C29" s="7" t="s">
        <v>4</v>
      </c>
      <c r="D29" s="7"/>
      <c r="E29" s="7"/>
      <c r="F29" s="6" t="s">
        <v>71</v>
      </c>
      <c r="G29" s="6" t="s">
        <v>160</v>
      </c>
      <c r="H29" s="6" t="s">
        <v>65</v>
      </c>
      <c r="I29" s="6" t="s">
        <v>11</v>
      </c>
      <c r="J29" s="13">
        <v>2022</v>
      </c>
    </row>
    <row r="30" spans="1:10" ht="57.6" x14ac:dyDescent="0.3">
      <c r="A30" s="5">
        <v>19</v>
      </c>
      <c r="B30" s="6" t="s">
        <v>73</v>
      </c>
      <c r="C30" s="7" t="s">
        <v>4</v>
      </c>
      <c r="D30" s="7"/>
      <c r="E30" s="7"/>
      <c r="F30" s="6" t="s">
        <v>74</v>
      </c>
      <c r="G30" s="6" t="s">
        <v>160</v>
      </c>
      <c r="H30" s="6" t="s">
        <v>65</v>
      </c>
      <c r="I30" s="6" t="s">
        <v>11</v>
      </c>
      <c r="J30" s="13">
        <v>2023</v>
      </c>
    </row>
    <row r="31" spans="1:10" ht="57.6" x14ac:dyDescent="0.3">
      <c r="A31" s="5">
        <v>20</v>
      </c>
      <c r="B31" s="6" t="s">
        <v>75</v>
      </c>
      <c r="C31" s="7" t="s">
        <v>4</v>
      </c>
      <c r="D31" s="7"/>
      <c r="E31" s="7"/>
      <c r="F31" s="6" t="s">
        <v>74</v>
      </c>
      <c r="G31" s="6" t="s">
        <v>160</v>
      </c>
      <c r="H31" s="6" t="s">
        <v>65</v>
      </c>
      <c r="I31" s="6" t="s">
        <v>11</v>
      </c>
      <c r="J31" s="13">
        <v>2023</v>
      </c>
    </row>
    <row r="32" spans="1:10" ht="57.6" x14ac:dyDescent="0.3">
      <c r="A32" s="5">
        <v>21</v>
      </c>
      <c r="B32" s="6" t="s">
        <v>76</v>
      </c>
      <c r="C32" s="7" t="s">
        <v>4</v>
      </c>
      <c r="D32" s="7"/>
      <c r="E32" s="7"/>
      <c r="F32" s="6" t="s">
        <v>74</v>
      </c>
      <c r="G32" s="6" t="s">
        <v>160</v>
      </c>
      <c r="H32" s="6" t="s">
        <v>65</v>
      </c>
      <c r="I32" s="6" t="s">
        <v>11</v>
      </c>
      <c r="J32" s="13">
        <v>2023</v>
      </c>
    </row>
    <row r="33" spans="1:10" ht="57.6" x14ac:dyDescent="0.3">
      <c r="A33" s="5">
        <v>22</v>
      </c>
      <c r="B33" s="6" t="s">
        <v>77</v>
      </c>
      <c r="C33" s="7" t="s">
        <v>4</v>
      </c>
      <c r="D33" s="7"/>
      <c r="E33" s="7"/>
      <c r="F33" s="6" t="s">
        <v>74</v>
      </c>
      <c r="G33" s="6" t="s">
        <v>160</v>
      </c>
      <c r="H33" s="6" t="s">
        <v>65</v>
      </c>
      <c r="I33" s="6" t="s">
        <v>11</v>
      </c>
      <c r="J33" s="13">
        <v>2023</v>
      </c>
    </row>
    <row r="34" spans="1:10" ht="86.4" x14ac:dyDescent="0.3">
      <c r="A34" s="5">
        <v>23</v>
      </c>
      <c r="B34" s="6" t="s">
        <v>87</v>
      </c>
      <c r="C34" s="7"/>
      <c r="D34" s="7" t="s">
        <v>4</v>
      </c>
      <c r="E34" s="7"/>
      <c r="F34" s="6" t="s">
        <v>88</v>
      </c>
      <c r="G34" s="6" t="s">
        <v>89</v>
      </c>
      <c r="H34" s="6" t="s">
        <v>19</v>
      </c>
      <c r="I34" s="6" t="s">
        <v>162</v>
      </c>
      <c r="J34" s="13">
        <v>2026</v>
      </c>
    </row>
    <row r="35" spans="1:10" ht="100.8" x14ac:dyDescent="0.3">
      <c r="A35" s="5">
        <v>24</v>
      </c>
      <c r="B35" s="6" t="s">
        <v>78</v>
      </c>
      <c r="C35" s="7" t="s">
        <v>4</v>
      </c>
      <c r="D35" s="7"/>
      <c r="E35" s="7"/>
      <c r="F35" s="15" t="s">
        <v>79</v>
      </c>
      <c r="G35" s="15" t="s">
        <v>80</v>
      </c>
      <c r="H35" s="6" t="s">
        <v>130</v>
      </c>
      <c r="I35" s="6" t="s">
        <v>11</v>
      </c>
      <c r="J35" s="13">
        <v>2022</v>
      </c>
    </row>
    <row r="36" spans="1:10" ht="187.2" x14ac:dyDescent="0.3">
      <c r="A36" s="5">
        <v>25</v>
      </c>
      <c r="B36" s="6" t="s">
        <v>78</v>
      </c>
      <c r="C36" s="7" t="s">
        <v>4</v>
      </c>
      <c r="D36" s="7"/>
      <c r="E36" s="7"/>
      <c r="F36" s="6" t="s">
        <v>163</v>
      </c>
      <c r="G36" s="15" t="s">
        <v>82</v>
      </c>
      <c r="H36" s="6" t="s">
        <v>130</v>
      </c>
      <c r="I36" s="6" t="s">
        <v>11</v>
      </c>
      <c r="J36" s="13">
        <v>2023</v>
      </c>
    </row>
    <row r="37" spans="1:10" ht="100.8" x14ac:dyDescent="0.3">
      <c r="A37" s="5">
        <v>26</v>
      </c>
      <c r="B37" s="15" t="s">
        <v>91</v>
      </c>
      <c r="C37" s="7"/>
      <c r="D37" s="7"/>
      <c r="E37" s="7" t="s">
        <v>4</v>
      </c>
      <c r="F37" s="15" t="s">
        <v>92</v>
      </c>
      <c r="G37" s="15" t="s">
        <v>93</v>
      </c>
      <c r="H37" s="6" t="s">
        <v>28</v>
      </c>
      <c r="I37" s="6" t="s">
        <v>94</v>
      </c>
      <c r="J37" s="13">
        <v>2027</v>
      </c>
    </row>
    <row r="38" spans="1:10" ht="115.2" x14ac:dyDescent="0.3">
      <c r="A38" s="5">
        <v>27</v>
      </c>
      <c r="B38" s="15" t="s">
        <v>95</v>
      </c>
      <c r="C38" s="7"/>
      <c r="D38" s="7" t="s">
        <v>4</v>
      </c>
      <c r="E38" s="7"/>
      <c r="F38" s="6" t="s">
        <v>96</v>
      </c>
      <c r="G38" s="15" t="s">
        <v>89</v>
      </c>
      <c r="H38" s="6" t="s">
        <v>19</v>
      </c>
      <c r="I38" s="6" t="s">
        <v>97</v>
      </c>
      <c r="J38" s="13">
        <v>2027</v>
      </c>
    </row>
    <row r="39" spans="1:10" ht="86.4" x14ac:dyDescent="0.3">
      <c r="A39" s="5">
        <v>28</v>
      </c>
      <c r="B39" s="15" t="s">
        <v>98</v>
      </c>
      <c r="C39" s="7"/>
      <c r="D39" s="7" t="s">
        <v>4</v>
      </c>
      <c r="E39" s="7"/>
      <c r="F39" s="15" t="s">
        <v>99</v>
      </c>
      <c r="G39" s="15" t="s">
        <v>100</v>
      </c>
      <c r="H39" s="6" t="s">
        <v>19</v>
      </c>
      <c r="I39" s="15" t="s">
        <v>101</v>
      </c>
      <c r="J39" s="13">
        <v>2027</v>
      </c>
    </row>
    <row r="40" spans="1:10" ht="158.4" x14ac:dyDescent="0.3">
      <c r="A40" s="5">
        <v>29</v>
      </c>
      <c r="B40" s="15" t="s">
        <v>164</v>
      </c>
      <c r="C40" s="7"/>
      <c r="D40" s="7" t="s">
        <v>4</v>
      </c>
      <c r="E40" s="7"/>
      <c r="F40" s="15" t="s">
        <v>103</v>
      </c>
      <c r="G40" s="15" t="s">
        <v>104</v>
      </c>
      <c r="H40" s="6" t="s">
        <v>19</v>
      </c>
      <c r="I40" s="15" t="s">
        <v>105</v>
      </c>
      <c r="J40" s="13">
        <v>2026</v>
      </c>
    </row>
    <row r="41" spans="1:10" ht="86.4" x14ac:dyDescent="0.3">
      <c r="A41" s="5">
        <v>30</v>
      </c>
      <c r="B41" s="6" t="s">
        <v>106</v>
      </c>
      <c r="C41" s="7"/>
      <c r="D41" s="7"/>
      <c r="E41" s="7" t="s">
        <v>4</v>
      </c>
      <c r="F41" s="15" t="s">
        <v>107</v>
      </c>
      <c r="G41" s="6" t="s">
        <v>108</v>
      </c>
      <c r="H41" s="6" t="s">
        <v>19</v>
      </c>
      <c r="I41" s="6" t="s">
        <v>109</v>
      </c>
      <c r="J41" s="13">
        <v>2022</v>
      </c>
    </row>
    <row r="42" spans="1:10" ht="100.8" x14ac:dyDescent="0.3">
      <c r="A42" s="5">
        <v>31</v>
      </c>
      <c r="B42" s="6" t="s">
        <v>110</v>
      </c>
      <c r="C42" s="7"/>
      <c r="D42" s="7" t="s">
        <v>4</v>
      </c>
      <c r="E42" s="7"/>
      <c r="F42" s="15" t="s">
        <v>111</v>
      </c>
      <c r="G42" s="15" t="s">
        <v>165</v>
      </c>
      <c r="H42" s="6" t="s">
        <v>166</v>
      </c>
      <c r="I42" s="6" t="s">
        <v>114</v>
      </c>
      <c r="J42" s="13">
        <v>2020</v>
      </c>
    </row>
    <row r="43" spans="1:10" ht="100.8" x14ac:dyDescent="0.3">
      <c r="A43" s="5">
        <v>32</v>
      </c>
      <c r="B43" s="6" t="s">
        <v>115</v>
      </c>
      <c r="C43" s="7"/>
      <c r="D43" s="7" t="s">
        <v>4</v>
      </c>
      <c r="E43" s="7"/>
      <c r="F43" s="6" t="s">
        <v>116</v>
      </c>
      <c r="G43" s="6" t="s">
        <v>117</v>
      </c>
      <c r="H43" s="6" t="s">
        <v>19</v>
      </c>
      <c r="I43" s="6" t="s">
        <v>118</v>
      </c>
      <c r="J43" s="13">
        <v>2026</v>
      </c>
    </row>
    <row r="44" spans="1:10" ht="86.4" x14ac:dyDescent="0.3">
      <c r="A44" s="5">
        <v>33</v>
      </c>
      <c r="B44" s="6" t="s">
        <v>119</v>
      </c>
      <c r="C44" s="7"/>
      <c r="D44" s="7" t="s">
        <v>4</v>
      </c>
      <c r="E44" s="7"/>
      <c r="F44" s="6" t="s">
        <v>120</v>
      </c>
      <c r="G44" s="6" t="s">
        <v>121</v>
      </c>
      <c r="H44" s="6" t="s">
        <v>65</v>
      </c>
      <c r="I44" s="6" t="s">
        <v>122</v>
      </c>
      <c r="J44" s="13">
        <v>2023</v>
      </c>
    </row>
    <row r="45" spans="1:10" ht="86.4" x14ac:dyDescent="0.3">
      <c r="A45" s="5">
        <v>34</v>
      </c>
      <c r="B45" s="6" t="s">
        <v>167</v>
      </c>
      <c r="C45" s="7"/>
      <c r="D45" s="7" t="s">
        <v>4</v>
      </c>
      <c r="E45" s="7"/>
      <c r="F45" s="6" t="s">
        <v>124</v>
      </c>
      <c r="G45" s="6" t="s">
        <v>125</v>
      </c>
      <c r="H45" s="6" t="s">
        <v>19</v>
      </c>
      <c r="I45" s="6" t="s">
        <v>126</v>
      </c>
      <c r="J45" s="13">
        <v>2027</v>
      </c>
    </row>
    <row r="46" spans="1:10" ht="86.4" x14ac:dyDescent="0.3">
      <c r="A46" s="5">
        <v>35</v>
      </c>
      <c r="B46" s="15" t="s">
        <v>127</v>
      </c>
      <c r="C46" s="7"/>
      <c r="D46" s="7" t="s">
        <v>4</v>
      </c>
      <c r="E46" s="7"/>
      <c r="F46" s="15" t="s">
        <v>133</v>
      </c>
      <c r="G46" s="15" t="s">
        <v>129</v>
      </c>
      <c r="H46" s="6" t="s">
        <v>65</v>
      </c>
      <c r="I46" s="6" t="s">
        <v>131</v>
      </c>
      <c r="J46" s="13">
        <v>2022</v>
      </c>
    </row>
    <row r="47" spans="1:10" ht="86.4" x14ac:dyDescent="0.3">
      <c r="A47" s="5">
        <v>36</v>
      </c>
      <c r="B47" s="6" t="s">
        <v>168</v>
      </c>
      <c r="C47" s="7"/>
      <c r="D47" s="7" t="s">
        <v>4</v>
      </c>
      <c r="E47" s="7"/>
      <c r="F47" s="15" t="s">
        <v>133</v>
      </c>
      <c r="G47" s="15" t="s">
        <v>134</v>
      </c>
      <c r="H47" s="6" t="s">
        <v>19</v>
      </c>
      <c r="I47" s="6" t="s">
        <v>135</v>
      </c>
      <c r="J47" s="13">
        <v>2027</v>
      </c>
    </row>
    <row r="48" spans="1:10" ht="86.4" x14ac:dyDescent="0.3">
      <c r="A48" s="5">
        <v>37</v>
      </c>
      <c r="B48" s="6" t="s">
        <v>169</v>
      </c>
      <c r="C48" s="7"/>
      <c r="D48" s="7"/>
      <c r="E48" s="7" t="s">
        <v>4</v>
      </c>
      <c r="F48" s="6" t="s">
        <v>170</v>
      </c>
      <c r="G48" s="6" t="s">
        <v>171</v>
      </c>
      <c r="H48" s="6" t="s">
        <v>19</v>
      </c>
      <c r="I48" s="6" t="s">
        <v>172</v>
      </c>
      <c r="J48" s="13">
        <v>2028</v>
      </c>
    </row>
  </sheetData>
  <mergeCells count="8">
    <mergeCell ref="I9:I10"/>
    <mergeCell ref="J9:J10"/>
    <mergeCell ref="A9:A10"/>
    <mergeCell ref="B9:B10"/>
    <mergeCell ref="C9:E9"/>
    <mergeCell ref="F9:F10"/>
    <mergeCell ref="G9:G10"/>
    <mergeCell ref="H9:H10"/>
  </mergeCells>
  <conditionalFormatting sqref="C12:E12">
    <cfRule type="duplicateValues" dxfId="72" priority="37"/>
  </conditionalFormatting>
  <conditionalFormatting sqref="C13:E13">
    <cfRule type="duplicateValues" dxfId="71" priority="36"/>
  </conditionalFormatting>
  <conditionalFormatting sqref="C14:E14">
    <cfRule type="duplicateValues" dxfId="70" priority="27"/>
  </conditionalFormatting>
  <conditionalFormatting sqref="C15:E15">
    <cfRule type="duplicateValues" dxfId="69" priority="28"/>
  </conditionalFormatting>
  <conditionalFormatting sqref="C16:E16">
    <cfRule type="duplicateValues" dxfId="68" priority="29"/>
  </conditionalFormatting>
  <conditionalFormatting sqref="C17:E17">
    <cfRule type="duplicateValues" dxfId="67" priority="30"/>
  </conditionalFormatting>
  <conditionalFormatting sqref="C18:E18">
    <cfRule type="duplicateValues" dxfId="66" priority="31"/>
  </conditionalFormatting>
  <conditionalFormatting sqref="C19:E19">
    <cfRule type="duplicateValues" dxfId="65" priority="35"/>
  </conditionalFormatting>
  <conditionalFormatting sqref="C20:E20">
    <cfRule type="duplicateValues" dxfId="64" priority="34"/>
  </conditionalFormatting>
  <conditionalFormatting sqref="C21:E21">
    <cfRule type="duplicateValues" dxfId="63" priority="11"/>
  </conditionalFormatting>
  <conditionalFormatting sqref="C22:E22">
    <cfRule type="duplicateValues" dxfId="62" priority="7"/>
  </conditionalFormatting>
  <conditionalFormatting sqref="C23:E23">
    <cfRule type="duplicateValues" dxfId="61" priority="8"/>
  </conditionalFormatting>
  <conditionalFormatting sqref="C24:E24">
    <cfRule type="duplicateValues" dxfId="60" priority="9"/>
  </conditionalFormatting>
  <conditionalFormatting sqref="C25:E25">
    <cfRule type="duplicateValues" dxfId="59" priority="10"/>
  </conditionalFormatting>
  <conditionalFormatting sqref="C26:E26">
    <cfRule type="duplicateValues" dxfId="58" priority="12"/>
  </conditionalFormatting>
  <conditionalFormatting sqref="C27:E27">
    <cfRule type="duplicateValues" dxfId="57" priority="13"/>
  </conditionalFormatting>
  <conditionalFormatting sqref="C28:E28">
    <cfRule type="duplicateValues" dxfId="56" priority="14"/>
  </conditionalFormatting>
  <conditionalFormatting sqref="C29:E29">
    <cfRule type="duplicateValues" dxfId="55" priority="15"/>
  </conditionalFormatting>
  <conditionalFormatting sqref="C30:E30">
    <cfRule type="duplicateValues" dxfId="54" priority="33"/>
  </conditionalFormatting>
  <conditionalFormatting sqref="C31:E31">
    <cfRule type="duplicateValues" dxfId="53" priority="25"/>
  </conditionalFormatting>
  <conditionalFormatting sqref="C32:E32">
    <cfRule type="duplicateValues" dxfId="52" priority="19"/>
  </conditionalFormatting>
  <conditionalFormatting sqref="C33:E33">
    <cfRule type="duplicateValues" dxfId="51" priority="16"/>
  </conditionalFormatting>
  <conditionalFormatting sqref="C34:E34">
    <cfRule type="duplicateValues" dxfId="50" priority="17"/>
  </conditionalFormatting>
  <conditionalFormatting sqref="C35:E35">
    <cfRule type="duplicateValues" dxfId="49" priority="18"/>
  </conditionalFormatting>
  <conditionalFormatting sqref="C36:E36">
    <cfRule type="duplicateValues" dxfId="48" priority="20"/>
  </conditionalFormatting>
  <conditionalFormatting sqref="C37:E37">
    <cfRule type="duplicateValues" dxfId="47" priority="21"/>
  </conditionalFormatting>
  <conditionalFormatting sqref="C38:E38">
    <cfRule type="duplicateValues" dxfId="46" priority="22"/>
  </conditionalFormatting>
  <conditionalFormatting sqref="C39:E39">
    <cfRule type="duplicateValues" dxfId="45" priority="23"/>
  </conditionalFormatting>
  <conditionalFormatting sqref="C40:E40">
    <cfRule type="duplicateValues" dxfId="44" priority="24"/>
  </conditionalFormatting>
  <conditionalFormatting sqref="C41:E41">
    <cfRule type="duplicateValues" dxfId="43" priority="26"/>
  </conditionalFormatting>
  <conditionalFormatting sqref="C42:E42">
    <cfRule type="duplicateValues" dxfId="42" priority="1"/>
  </conditionalFormatting>
  <conditionalFormatting sqref="C43:E43">
    <cfRule type="duplicateValues" dxfId="41" priority="2"/>
  </conditionalFormatting>
  <conditionalFormatting sqref="C44:E44">
    <cfRule type="duplicateValues" dxfId="40" priority="3"/>
  </conditionalFormatting>
  <conditionalFormatting sqref="C45:E45">
    <cfRule type="duplicateValues" dxfId="39" priority="4"/>
  </conditionalFormatting>
  <conditionalFormatting sqref="C46:E46">
    <cfRule type="duplicateValues" dxfId="38" priority="5"/>
  </conditionalFormatting>
  <conditionalFormatting sqref="C47:E47">
    <cfRule type="duplicateValues" dxfId="37" priority="6"/>
  </conditionalFormatting>
  <conditionalFormatting sqref="C48:E48">
    <cfRule type="duplicateValues" dxfId="36" priority="32"/>
  </conditionalFormatting>
  <dataValidations count="1">
    <dataValidation type="list" allowBlank="1" showInputMessage="1" showErrorMessage="1" sqref="C12:E48">
      <formula1>$B$6:$B$7</formula1>
    </dataValidation>
  </dataValidations>
  <hyperlinks>
    <hyperlink ref="K1" location="'Daftar Tabel'!A1" display="&lt;&lt;&lt; Daftar Tabel"/>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K47"/>
  <sheetViews>
    <sheetView zoomScale="64" zoomScaleNormal="64" workbookViewId="0">
      <pane ySplit="11" topLeftCell="A45" activePane="bottomLeft" state="frozen"/>
      <selection activeCell="A3" sqref="A3:XFD3"/>
      <selection pane="bottomLeft" activeCell="K61" sqref="K61"/>
    </sheetView>
  </sheetViews>
  <sheetFormatPr defaultColWidth="8.88671875" defaultRowHeight="14.4" x14ac:dyDescent="0.3"/>
  <cols>
    <col min="1" max="1" width="5.5546875" style="1" customWidth="1"/>
    <col min="2" max="2" width="26.109375" style="1" customWidth="1"/>
    <col min="3" max="5" width="8.88671875" style="1"/>
    <col min="6" max="7" width="25.109375" style="1" customWidth="1"/>
    <col min="8" max="8" width="13.109375" style="1" customWidth="1"/>
    <col min="9" max="9" width="18.5546875" style="1" customWidth="1"/>
    <col min="10" max="11" width="14.5546875" style="1" bestFit="1" customWidth="1"/>
    <col min="12" max="16384" width="8.88671875" style="1"/>
  </cols>
  <sheetData>
    <row r="1" spans="1:11" x14ac:dyDescent="0.3">
      <c r="A1" s="1" t="s">
        <v>0</v>
      </c>
      <c r="K1" s="2" t="s">
        <v>1</v>
      </c>
    </row>
    <row r="3" spans="1:11" x14ac:dyDescent="0.3">
      <c r="A3" s="1" t="s">
        <v>173</v>
      </c>
    </row>
    <row r="4" spans="1:11" ht="13.65" hidden="1" customHeight="1" x14ac:dyDescent="0.3"/>
    <row r="5" spans="1:11" hidden="1" x14ac:dyDescent="0.3">
      <c r="B5" s="1" t="s">
        <v>3</v>
      </c>
    </row>
    <row r="6" spans="1:11" hidden="1" x14ac:dyDescent="0.3"/>
    <row r="7" spans="1:11" hidden="1" x14ac:dyDescent="0.3">
      <c r="B7" s="1" t="s">
        <v>4</v>
      </c>
    </row>
    <row r="8" spans="1:11" hidden="1" x14ac:dyDescent="0.3"/>
    <row r="9" spans="1:11" ht="23.1" customHeight="1" x14ac:dyDescent="0.3">
      <c r="A9" s="65" t="s">
        <v>5</v>
      </c>
      <c r="B9" s="65" t="s">
        <v>6</v>
      </c>
      <c r="C9" s="65" t="s">
        <v>7</v>
      </c>
      <c r="D9" s="65"/>
      <c r="E9" s="65"/>
      <c r="F9" s="65" t="s">
        <v>8</v>
      </c>
      <c r="G9" s="65" t="s">
        <v>9</v>
      </c>
      <c r="H9" s="65" t="s">
        <v>10</v>
      </c>
      <c r="I9" s="65" t="s">
        <v>11</v>
      </c>
      <c r="J9" s="65" t="s">
        <v>12</v>
      </c>
    </row>
    <row r="10" spans="1:11" ht="38.4" customHeight="1" x14ac:dyDescent="0.3">
      <c r="A10" s="65"/>
      <c r="B10" s="65"/>
      <c r="C10" s="3" t="s">
        <v>13</v>
      </c>
      <c r="D10" s="3" t="s">
        <v>14</v>
      </c>
      <c r="E10" s="3" t="s">
        <v>15</v>
      </c>
      <c r="F10" s="65"/>
      <c r="G10" s="65"/>
      <c r="H10" s="65"/>
      <c r="I10" s="65"/>
      <c r="J10" s="65"/>
    </row>
    <row r="11" spans="1:11" x14ac:dyDescent="0.3">
      <c r="A11" s="4">
        <v>1</v>
      </c>
      <c r="B11" s="4">
        <v>2</v>
      </c>
      <c r="C11" s="4">
        <v>3</v>
      </c>
      <c r="D11" s="4">
        <v>4</v>
      </c>
      <c r="E11" s="4">
        <v>5</v>
      </c>
      <c r="F11" s="4">
        <v>6</v>
      </c>
      <c r="G11" s="4">
        <v>7</v>
      </c>
      <c r="H11" s="4">
        <v>8</v>
      </c>
      <c r="I11" s="4">
        <v>9</v>
      </c>
      <c r="J11" s="4">
        <v>10</v>
      </c>
    </row>
    <row r="12" spans="1:11" ht="72" x14ac:dyDescent="0.3">
      <c r="A12" s="5">
        <v>1</v>
      </c>
      <c r="B12" s="6" t="s">
        <v>21</v>
      </c>
      <c r="C12" s="7"/>
      <c r="D12" s="7"/>
      <c r="E12" s="7" t="s">
        <v>4</v>
      </c>
      <c r="F12" s="6" t="s">
        <v>22</v>
      </c>
      <c r="G12" s="6" t="s">
        <v>174</v>
      </c>
      <c r="H12" s="6" t="s">
        <v>19</v>
      </c>
      <c r="I12" s="6" t="s">
        <v>24</v>
      </c>
      <c r="J12" s="13">
        <v>2022</v>
      </c>
    </row>
    <row r="13" spans="1:11" ht="115.2" x14ac:dyDescent="0.3">
      <c r="A13" s="5">
        <v>2</v>
      </c>
      <c r="B13" s="6" t="s">
        <v>16</v>
      </c>
      <c r="C13" s="7"/>
      <c r="D13" s="7" t="s">
        <v>4</v>
      </c>
      <c r="E13" s="7"/>
      <c r="F13" s="6" t="s">
        <v>17</v>
      </c>
      <c r="G13" s="6" t="s">
        <v>175</v>
      </c>
      <c r="H13" s="6" t="s">
        <v>19</v>
      </c>
      <c r="I13" s="6" t="s">
        <v>141</v>
      </c>
      <c r="J13" s="13">
        <v>2022</v>
      </c>
    </row>
    <row r="14" spans="1:11" ht="86.4" x14ac:dyDescent="0.3">
      <c r="A14" s="5">
        <v>3</v>
      </c>
      <c r="B14" s="6" t="s">
        <v>25</v>
      </c>
      <c r="C14" s="7"/>
      <c r="D14" s="7"/>
      <c r="E14" s="7" t="s">
        <v>4</v>
      </c>
      <c r="F14" s="6" t="s">
        <v>26</v>
      </c>
      <c r="G14" s="6" t="s">
        <v>176</v>
      </c>
      <c r="H14" s="6" t="s">
        <v>19</v>
      </c>
      <c r="I14" s="14" t="s">
        <v>29</v>
      </c>
      <c r="J14" s="13">
        <v>2023</v>
      </c>
    </row>
    <row r="15" spans="1:11" ht="86.4" x14ac:dyDescent="0.3">
      <c r="A15" s="5">
        <v>4</v>
      </c>
      <c r="B15" s="6" t="s">
        <v>30</v>
      </c>
      <c r="C15" s="7"/>
      <c r="D15" s="7" t="s">
        <v>4</v>
      </c>
      <c r="E15" s="7"/>
      <c r="F15" s="6" t="s">
        <v>31</v>
      </c>
      <c r="G15" s="6" t="s">
        <v>177</v>
      </c>
      <c r="H15" s="6" t="s">
        <v>19</v>
      </c>
      <c r="I15" s="6" t="s">
        <v>33</v>
      </c>
      <c r="J15" s="13">
        <v>2023</v>
      </c>
    </row>
    <row r="16" spans="1:11" ht="115.2" x14ac:dyDescent="0.3">
      <c r="A16" s="5">
        <v>5</v>
      </c>
      <c r="B16" s="6" t="s">
        <v>178</v>
      </c>
      <c r="C16" s="7"/>
      <c r="D16" s="7" t="s">
        <v>4</v>
      </c>
      <c r="E16" s="7"/>
      <c r="F16" s="6" t="s">
        <v>35</v>
      </c>
      <c r="G16" s="6" t="s">
        <v>179</v>
      </c>
      <c r="H16" s="6" t="s">
        <v>19</v>
      </c>
      <c r="I16" s="14" t="s">
        <v>37</v>
      </c>
      <c r="J16" s="13">
        <v>2021</v>
      </c>
    </row>
    <row r="17" spans="1:10" ht="86.4" x14ac:dyDescent="0.3">
      <c r="A17" s="5">
        <v>6</v>
      </c>
      <c r="B17" s="6" t="s">
        <v>180</v>
      </c>
      <c r="C17" s="7" t="s">
        <v>4</v>
      </c>
      <c r="D17" s="7"/>
      <c r="E17" s="7"/>
      <c r="F17" s="6" t="s">
        <v>39</v>
      </c>
      <c r="G17" s="6" t="s">
        <v>181</v>
      </c>
      <c r="H17" s="6" t="s">
        <v>19</v>
      </c>
      <c r="I17" s="6" t="s">
        <v>182</v>
      </c>
      <c r="J17" s="13">
        <v>2023</v>
      </c>
    </row>
    <row r="18" spans="1:10" ht="129.6" x14ac:dyDescent="0.3">
      <c r="A18" s="5">
        <v>7</v>
      </c>
      <c r="B18" s="6" t="s">
        <v>62</v>
      </c>
      <c r="C18" s="7"/>
      <c r="D18" s="7"/>
      <c r="E18" s="7"/>
      <c r="F18" s="6" t="s">
        <v>158</v>
      </c>
      <c r="G18" s="6" t="s">
        <v>181</v>
      </c>
      <c r="H18" s="6" t="s">
        <v>65</v>
      </c>
      <c r="I18" s="6" t="s">
        <v>183</v>
      </c>
      <c r="J18" s="13">
        <v>2020</v>
      </c>
    </row>
    <row r="19" spans="1:10" ht="129.6" x14ac:dyDescent="0.3">
      <c r="A19" s="5">
        <v>8</v>
      </c>
      <c r="B19" s="6" t="s">
        <v>66</v>
      </c>
      <c r="C19" s="7" t="s">
        <v>4</v>
      </c>
      <c r="D19" s="7"/>
      <c r="E19" s="7"/>
      <c r="F19" s="6" t="s">
        <v>158</v>
      </c>
      <c r="G19" s="6" t="s">
        <v>181</v>
      </c>
      <c r="H19" s="6" t="s">
        <v>65</v>
      </c>
      <c r="I19" s="6" t="s">
        <v>11</v>
      </c>
      <c r="J19" s="13">
        <v>2020</v>
      </c>
    </row>
    <row r="20" spans="1:10" ht="129.6" x14ac:dyDescent="0.3">
      <c r="A20" s="5">
        <v>9</v>
      </c>
      <c r="B20" s="6" t="s">
        <v>67</v>
      </c>
      <c r="C20" s="7"/>
      <c r="D20" s="7"/>
      <c r="E20" s="7" t="s">
        <v>4</v>
      </c>
      <c r="F20" s="6" t="s">
        <v>158</v>
      </c>
      <c r="G20" s="6" t="s">
        <v>181</v>
      </c>
      <c r="H20" s="6" t="s">
        <v>65</v>
      </c>
      <c r="I20" s="6" t="s">
        <v>11</v>
      </c>
      <c r="J20" s="13">
        <v>2020</v>
      </c>
    </row>
    <row r="21" spans="1:10" ht="86.4" x14ac:dyDescent="0.3">
      <c r="A21" s="5">
        <v>10</v>
      </c>
      <c r="B21" s="6" t="s">
        <v>68</v>
      </c>
      <c r="C21" s="7" t="s">
        <v>4</v>
      </c>
      <c r="D21" s="7"/>
      <c r="E21" s="7"/>
      <c r="F21" s="6" t="s">
        <v>69</v>
      </c>
      <c r="G21" s="6" t="s">
        <v>181</v>
      </c>
      <c r="H21" s="6" t="s">
        <v>130</v>
      </c>
      <c r="I21" s="6" t="s">
        <v>11</v>
      </c>
      <c r="J21" s="13">
        <v>2021</v>
      </c>
    </row>
    <row r="22" spans="1:10" ht="86.4" x14ac:dyDescent="0.3">
      <c r="A22" s="5">
        <v>11</v>
      </c>
      <c r="B22" s="6" t="s">
        <v>70</v>
      </c>
      <c r="C22" s="7" t="s">
        <v>4</v>
      </c>
      <c r="D22" s="7"/>
      <c r="E22" s="7"/>
      <c r="F22" s="6" t="s">
        <v>71</v>
      </c>
      <c r="G22" s="6" t="s">
        <v>181</v>
      </c>
      <c r="H22" s="6" t="s">
        <v>65</v>
      </c>
      <c r="I22" s="6" t="s">
        <v>11</v>
      </c>
      <c r="J22" s="13">
        <v>2022</v>
      </c>
    </row>
    <row r="23" spans="1:10" ht="86.4" x14ac:dyDescent="0.3">
      <c r="A23" s="5">
        <v>12</v>
      </c>
      <c r="B23" s="6" t="s">
        <v>72</v>
      </c>
      <c r="C23" s="7" t="s">
        <v>4</v>
      </c>
      <c r="D23" s="7"/>
      <c r="E23" s="7"/>
      <c r="F23" s="6" t="s">
        <v>71</v>
      </c>
      <c r="G23" s="6" t="s">
        <v>181</v>
      </c>
      <c r="H23" s="6" t="s">
        <v>65</v>
      </c>
      <c r="I23" s="6" t="s">
        <v>11</v>
      </c>
      <c r="J23" s="13">
        <v>2022</v>
      </c>
    </row>
    <row r="24" spans="1:10" ht="57.6" x14ac:dyDescent="0.3">
      <c r="A24" s="5">
        <v>13</v>
      </c>
      <c r="B24" s="6" t="s">
        <v>73</v>
      </c>
      <c r="C24" s="7" t="s">
        <v>4</v>
      </c>
      <c r="D24" s="7"/>
      <c r="E24" s="7"/>
      <c r="F24" s="6" t="s">
        <v>74</v>
      </c>
      <c r="G24" s="6" t="s">
        <v>160</v>
      </c>
      <c r="H24" s="6" t="s">
        <v>65</v>
      </c>
      <c r="I24" s="6" t="s">
        <v>11</v>
      </c>
      <c r="J24" s="13">
        <v>2023</v>
      </c>
    </row>
    <row r="25" spans="1:10" ht="57.6" x14ac:dyDescent="0.3">
      <c r="A25" s="5">
        <v>14</v>
      </c>
      <c r="B25" s="6" t="s">
        <v>75</v>
      </c>
      <c r="C25" s="7" t="s">
        <v>4</v>
      </c>
      <c r="D25" s="7"/>
      <c r="E25" s="7"/>
      <c r="F25" s="6" t="s">
        <v>74</v>
      </c>
      <c r="G25" s="6" t="s">
        <v>160</v>
      </c>
      <c r="H25" s="6" t="s">
        <v>65</v>
      </c>
      <c r="I25" s="6" t="s">
        <v>11</v>
      </c>
      <c r="J25" s="13">
        <v>2023</v>
      </c>
    </row>
    <row r="26" spans="1:10" ht="57.6" x14ac:dyDescent="0.3">
      <c r="A26" s="5">
        <v>15</v>
      </c>
      <c r="B26" s="6" t="s">
        <v>76</v>
      </c>
      <c r="C26" s="7" t="s">
        <v>4</v>
      </c>
      <c r="D26" s="7"/>
      <c r="E26" s="7"/>
      <c r="F26" s="6" t="s">
        <v>74</v>
      </c>
      <c r="G26" s="6" t="s">
        <v>160</v>
      </c>
      <c r="H26" s="6" t="s">
        <v>65</v>
      </c>
      <c r="I26" s="6" t="s">
        <v>11</v>
      </c>
      <c r="J26" s="13">
        <v>2023</v>
      </c>
    </row>
    <row r="27" spans="1:10" ht="57.6" x14ac:dyDescent="0.3">
      <c r="A27" s="5">
        <v>16</v>
      </c>
      <c r="B27" s="6" t="s">
        <v>77</v>
      </c>
      <c r="C27" s="7" t="s">
        <v>4</v>
      </c>
      <c r="D27" s="7"/>
      <c r="E27" s="7"/>
      <c r="F27" s="6" t="s">
        <v>74</v>
      </c>
      <c r="G27" s="6" t="s">
        <v>160</v>
      </c>
      <c r="H27" s="6"/>
      <c r="I27" s="6" t="s">
        <v>11</v>
      </c>
      <c r="J27" s="13">
        <v>2023</v>
      </c>
    </row>
    <row r="28" spans="1:10" ht="100.8" x14ac:dyDescent="0.3">
      <c r="A28" s="5">
        <v>17</v>
      </c>
      <c r="B28" s="6" t="s">
        <v>42</v>
      </c>
      <c r="C28" s="7"/>
      <c r="D28" s="7" t="s">
        <v>4</v>
      </c>
      <c r="E28" s="7"/>
      <c r="F28" s="6" t="s">
        <v>43</v>
      </c>
      <c r="G28" s="6" t="s">
        <v>184</v>
      </c>
      <c r="H28" s="6" t="s">
        <v>19</v>
      </c>
      <c r="I28" s="6" t="s">
        <v>45</v>
      </c>
      <c r="J28" s="13">
        <v>2024</v>
      </c>
    </row>
    <row r="29" spans="1:10" ht="100.8" x14ac:dyDescent="0.3">
      <c r="A29" s="5">
        <v>18</v>
      </c>
      <c r="B29" s="6" t="s">
        <v>46</v>
      </c>
      <c r="C29" s="7"/>
      <c r="D29" s="7" t="s">
        <v>4</v>
      </c>
      <c r="E29" s="7"/>
      <c r="F29" s="6" t="s">
        <v>47</v>
      </c>
      <c r="G29" s="6" t="s">
        <v>185</v>
      </c>
      <c r="H29" s="6" t="s">
        <v>19</v>
      </c>
      <c r="I29" s="6" t="s">
        <v>49</v>
      </c>
      <c r="J29" s="13">
        <v>2024</v>
      </c>
    </row>
    <row r="30" spans="1:10" ht="115.2" x14ac:dyDescent="0.3">
      <c r="A30" s="5">
        <v>19</v>
      </c>
      <c r="B30" s="6" t="s">
        <v>50</v>
      </c>
      <c r="C30" s="7"/>
      <c r="D30" s="7"/>
      <c r="E30" s="7" t="s">
        <v>4</v>
      </c>
      <c r="F30" s="6" t="s">
        <v>51</v>
      </c>
      <c r="G30" s="6" t="s">
        <v>186</v>
      </c>
      <c r="H30" s="6" t="s">
        <v>19</v>
      </c>
      <c r="I30" s="14" t="s">
        <v>53</v>
      </c>
      <c r="J30" s="13">
        <v>2024</v>
      </c>
    </row>
    <row r="31" spans="1:10" ht="115.2" x14ac:dyDescent="0.3">
      <c r="A31" s="5">
        <v>20</v>
      </c>
      <c r="B31" s="6" t="s">
        <v>54</v>
      </c>
      <c r="C31" s="7"/>
      <c r="D31" s="7"/>
      <c r="E31" s="7" t="s">
        <v>4</v>
      </c>
      <c r="F31" s="6" t="s">
        <v>55</v>
      </c>
      <c r="G31" s="6" t="s">
        <v>187</v>
      </c>
      <c r="H31" s="6" t="s">
        <v>19</v>
      </c>
      <c r="I31" s="6" t="s">
        <v>57</v>
      </c>
      <c r="J31" s="13">
        <v>2025</v>
      </c>
    </row>
    <row r="32" spans="1:10" ht="115.2" x14ac:dyDescent="0.3">
      <c r="A32" s="5">
        <v>21</v>
      </c>
      <c r="B32" s="6" t="s">
        <v>153</v>
      </c>
      <c r="C32" s="7"/>
      <c r="D32" s="7"/>
      <c r="E32" s="7" t="s">
        <v>4</v>
      </c>
      <c r="F32" s="6" t="s">
        <v>59</v>
      </c>
      <c r="G32" s="6" t="s">
        <v>188</v>
      </c>
      <c r="H32" s="6" t="s">
        <v>19</v>
      </c>
      <c r="I32" s="14" t="s">
        <v>61</v>
      </c>
      <c r="J32" s="13">
        <v>2026</v>
      </c>
    </row>
    <row r="33" spans="1:10" ht="115.2" x14ac:dyDescent="0.3">
      <c r="A33" s="5">
        <v>22</v>
      </c>
      <c r="B33" s="6" t="s">
        <v>83</v>
      </c>
      <c r="C33" s="7"/>
      <c r="D33" s="7"/>
      <c r="E33" s="7" t="s">
        <v>4</v>
      </c>
      <c r="F33" s="6" t="s">
        <v>84</v>
      </c>
      <c r="G33" s="6" t="s">
        <v>189</v>
      </c>
      <c r="H33" s="6" t="s">
        <v>19</v>
      </c>
      <c r="I33" s="6" t="s">
        <v>86</v>
      </c>
      <c r="J33" s="13">
        <v>2026</v>
      </c>
    </row>
    <row r="34" spans="1:10" ht="115.2" x14ac:dyDescent="0.3">
      <c r="A34" s="5">
        <v>23</v>
      </c>
      <c r="B34" s="6" t="s">
        <v>190</v>
      </c>
      <c r="C34" s="7"/>
      <c r="D34" s="7"/>
      <c r="E34" s="7" t="s">
        <v>4</v>
      </c>
      <c r="F34" s="6" t="s">
        <v>191</v>
      </c>
      <c r="G34" s="6" t="s">
        <v>192</v>
      </c>
      <c r="H34" s="6" t="s">
        <v>193</v>
      </c>
      <c r="I34" s="16" t="s">
        <v>194</v>
      </c>
      <c r="J34" s="13">
        <v>2023</v>
      </c>
    </row>
    <row r="35" spans="1:10" ht="100.8" x14ac:dyDescent="0.3">
      <c r="A35" s="5">
        <v>24</v>
      </c>
      <c r="B35" s="6" t="s">
        <v>87</v>
      </c>
      <c r="C35" s="7"/>
      <c r="D35" s="7" t="s">
        <v>4</v>
      </c>
      <c r="E35" s="7"/>
      <c r="F35" s="6" t="s">
        <v>88</v>
      </c>
      <c r="G35" s="6" t="s">
        <v>89</v>
      </c>
      <c r="H35" s="6" t="s">
        <v>19</v>
      </c>
      <c r="I35" s="14" t="s">
        <v>90</v>
      </c>
      <c r="J35" s="13">
        <v>2026</v>
      </c>
    </row>
    <row r="36" spans="1:10" ht="115.2" x14ac:dyDescent="0.3">
      <c r="A36" s="5">
        <v>25</v>
      </c>
      <c r="B36" s="6" t="s">
        <v>95</v>
      </c>
      <c r="C36" s="7"/>
      <c r="D36" s="7" t="s">
        <v>4</v>
      </c>
      <c r="E36" s="7"/>
      <c r="F36" s="15" t="s">
        <v>96</v>
      </c>
      <c r="G36" s="15" t="s">
        <v>89</v>
      </c>
      <c r="H36" s="6" t="s">
        <v>28</v>
      </c>
      <c r="I36" s="14" t="s">
        <v>195</v>
      </c>
      <c r="J36" s="13">
        <v>2027</v>
      </c>
    </row>
    <row r="37" spans="1:10" ht="100.8" x14ac:dyDescent="0.3">
      <c r="A37" s="5">
        <v>26</v>
      </c>
      <c r="B37" s="6" t="s">
        <v>91</v>
      </c>
      <c r="C37" s="7"/>
      <c r="D37" s="7"/>
      <c r="E37" s="7" t="s">
        <v>4</v>
      </c>
      <c r="F37" s="15" t="s">
        <v>92</v>
      </c>
      <c r="G37" s="6" t="s">
        <v>93</v>
      </c>
      <c r="H37" s="6" t="s">
        <v>19</v>
      </c>
      <c r="I37" s="14" t="s">
        <v>196</v>
      </c>
      <c r="J37" s="13">
        <v>2026</v>
      </c>
    </row>
    <row r="38" spans="1:10" ht="86.4" x14ac:dyDescent="0.3">
      <c r="A38" s="5">
        <v>27</v>
      </c>
      <c r="B38" s="6" t="s">
        <v>98</v>
      </c>
      <c r="C38" s="7"/>
      <c r="D38" s="7" t="s">
        <v>4</v>
      </c>
      <c r="E38" s="7"/>
      <c r="F38" s="6" t="s">
        <v>99</v>
      </c>
      <c r="G38" s="6" t="s">
        <v>99</v>
      </c>
      <c r="H38" s="6" t="s">
        <v>28</v>
      </c>
      <c r="I38" s="14" t="s">
        <v>101</v>
      </c>
      <c r="J38" s="13">
        <v>2027</v>
      </c>
    </row>
    <row r="39" spans="1:10" ht="158.4" x14ac:dyDescent="0.3">
      <c r="A39" s="5">
        <v>28</v>
      </c>
      <c r="B39" s="6" t="s">
        <v>164</v>
      </c>
      <c r="C39" s="7"/>
      <c r="D39" s="7" t="s">
        <v>4</v>
      </c>
      <c r="E39" s="7"/>
      <c r="F39" s="6" t="s">
        <v>103</v>
      </c>
      <c r="G39" s="6" t="s">
        <v>104</v>
      </c>
      <c r="H39" s="6" t="s">
        <v>28</v>
      </c>
      <c r="I39" s="14" t="s">
        <v>105</v>
      </c>
      <c r="J39" s="13">
        <v>2026</v>
      </c>
    </row>
    <row r="40" spans="1:10" ht="86.4" x14ac:dyDescent="0.3">
      <c r="A40" s="5">
        <v>29</v>
      </c>
      <c r="B40" s="6" t="s">
        <v>106</v>
      </c>
      <c r="C40" s="7"/>
      <c r="D40" s="7"/>
      <c r="E40" s="7" t="s">
        <v>4</v>
      </c>
      <c r="F40" s="6" t="s">
        <v>107</v>
      </c>
      <c r="G40" s="6" t="s">
        <v>108</v>
      </c>
      <c r="H40" s="6" t="s">
        <v>19</v>
      </c>
      <c r="I40" s="14" t="s">
        <v>109</v>
      </c>
      <c r="J40" s="13">
        <v>2022</v>
      </c>
    </row>
    <row r="41" spans="1:10" ht="100.8" x14ac:dyDescent="0.3">
      <c r="A41" s="5">
        <v>30</v>
      </c>
      <c r="B41" s="6" t="s">
        <v>110</v>
      </c>
      <c r="C41" s="7"/>
      <c r="D41" s="7" t="s">
        <v>4</v>
      </c>
      <c r="E41" s="7"/>
      <c r="F41" s="15" t="s">
        <v>111</v>
      </c>
      <c r="G41" s="15" t="s">
        <v>197</v>
      </c>
      <c r="H41" s="6" t="s">
        <v>166</v>
      </c>
      <c r="I41" s="14" t="s">
        <v>114</v>
      </c>
      <c r="J41" s="13">
        <v>2020</v>
      </c>
    </row>
    <row r="42" spans="1:10" ht="100.8" x14ac:dyDescent="0.3">
      <c r="A42" s="5">
        <v>31</v>
      </c>
      <c r="B42" s="6" t="s">
        <v>115</v>
      </c>
      <c r="C42" s="7"/>
      <c r="D42" s="7" t="s">
        <v>4</v>
      </c>
      <c r="E42" s="7"/>
      <c r="F42" s="6" t="s">
        <v>116</v>
      </c>
      <c r="G42" s="6" t="s">
        <v>117</v>
      </c>
      <c r="H42" s="6" t="s">
        <v>28</v>
      </c>
      <c r="I42" s="14" t="s">
        <v>198</v>
      </c>
      <c r="J42" s="13">
        <v>2026</v>
      </c>
    </row>
    <row r="43" spans="1:10" ht="86.4" x14ac:dyDescent="0.3">
      <c r="A43" s="5">
        <v>32</v>
      </c>
      <c r="B43" s="6" t="s">
        <v>119</v>
      </c>
      <c r="C43" s="7"/>
      <c r="D43" s="7" t="s">
        <v>4</v>
      </c>
      <c r="E43" s="7"/>
      <c r="F43" s="6" t="s">
        <v>120</v>
      </c>
      <c r="G43" s="6" t="s">
        <v>121</v>
      </c>
      <c r="H43" s="6" t="s">
        <v>130</v>
      </c>
      <c r="I43" s="14" t="s">
        <v>122</v>
      </c>
      <c r="J43" s="13">
        <v>2028</v>
      </c>
    </row>
    <row r="44" spans="1:10" ht="86.4" x14ac:dyDescent="0.3">
      <c r="A44" s="5">
        <v>33</v>
      </c>
      <c r="B44" s="6" t="s">
        <v>167</v>
      </c>
      <c r="C44" s="7"/>
      <c r="D44" s="7" t="s">
        <v>4</v>
      </c>
      <c r="E44" s="7"/>
      <c r="F44" s="6" t="s">
        <v>124</v>
      </c>
      <c r="G44" s="6" t="s">
        <v>125</v>
      </c>
      <c r="H44" s="6" t="s">
        <v>19</v>
      </c>
      <c r="I44" s="14" t="s">
        <v>126</v>
      </c>
      <c r="J44" s="13">
        <v>2027</v>
      </c>
    </row>
    <row r="45" spans="1:10" ht="86.4" x14ac:dyDescent="0.3">
      <c r="A45" s="5">
        <v>34</v>
      </c>
      <c r="B45" s="6" t="s">
        <v>127</v>
      </c>
      <c r="C45" s="7"/>
      <c r="D45" s="7" t="s">
        <v>4</v>
      </c>
      <c r="E45" s="7"/>
      <c r="F45" s="6" t="s">
        <v>128</v>
      </c>
      <c r="G45" s="6" t="s">
        <v>129</v>
      </c>
      <c r="H45" s="6" t="s">
        <v>65</v>
      </c>
      <c r="I45" s="14" t="s">
        <v>131</v>
      </c>
      <c r="J45" s="13">
        <v>2023</v>
      </c>
    </row>
    <row r="46" spans="1:10" ht="86.4" x14ac:dyDescent="0.3">
      <c r="A46" s="5">
        <v>35</v>
      </c>
      <c r="B46" s="6" t="s">
        <v>168</v>
      </c>
      <c r="C46" s="7"/>
      <c r="D46" s="7" t="s">
        <v>4</v>
      </c>
      <c r="E46" s="7"/>
      <c r="F46" s="6" t="s">
        <v>134</v>
      </c>
      <c r="G46" s="6" t="s">
        <v>134</v>
      </c>
      <c r="H46" s="6" t="s">
        <v>19</v>
      </c>
      <c r="I46" s="14" t="s">
        <v>135</v>
      </c>
      <c r="J46" s="13">
        <v>2027</v>
      </c>
    </row>
    <row r="47" spans="1:10" ht="86.4" x14ac:dyDescent="0.3">
      <c r="A47" s="5">
        <v>36</v>
      </c>
      <c r="B47" s="6" t="s">
        <v>169</v>
      </c>
      <c r="C47" s="7"/>
      <c r="D47" s="7"/>
      <c r="E47" s="7" t="s">
        <v>4</v>
      </c>
      <c r="F47" s="6" t="s">
        <v>199</v>
      </c>
      <c r="G47" s="6" t="s">
        <v>199</v>
      </c>
      <c r="H47" s="6" t="s">
        <v>19</v>
      </c>
      <c r="I47" s="14" t="s">
        <v>172</v>
      </c>
      <c r="J47" s="13">
        <v>2028</v>
      </c>
    </row>
  </sheetData>
  <mergeCells count="8">
    <mergeCell ref="I9:I10"/>
    <mergeCell ref="J9:J10"/>
    <mergeCell ref="A9:A10"/>
    <mergeCell ref="B9:B10"/>
    <mergeCell ref="C9:E9"/>
    <mergeCell ref="F9:F10"/>
    <mergeCell ref="G9:G10"/>
    <mergeCell ref="H9:H10"/>
  </mergeCells>
  <conditionalFormatting sqref="C12:E12">
    <cfRule type="duplicateValues" dxfId="35" priority="36"/>
  </conditionalFormatting>
  <conditionalFormatting sqref="C13:E13">
    <cfRule type="duplicateValues" dxfId="34" priority="35"/>
  </conditionalFormatting>
  <conditionalFormatting sqref="C14:E14">
    <cfRule type="duplicateValues" dxfId="33" priority="34"/>
  </conditionalFormatting>
  <conditionalFormatting sqref="C15:E15">
    <cfRule type="duplicateValues" dxfId="32" priority="28"/>
  </conditionalFormatting>
  <conditionalFormatting sqref="C16:E16">
    <cfRule type="duplicateValues" dxfId="31" priority="29"/>
  </conditionalFormatting>
  <conditionalFormatting sqref="C17:E17">
    <cfRule type="duplicateValues" dxfId="30" priority="30"/>
  </conditionalFormatting>
  <conditionalFormatting sqref="C18:E18">
    <cfRule type="duplicateValues" dxfId="29" priority="31"/>
  </conditionalFormatting>
  <conditionalFormatting sqref="C19:E19">
    <cfRule type="duplicateValues" dxfId="28" priority="32"/>
  </conditionalFormatting>
  <conditionalFormatting sqref="C20:E20">
    <cfRule type="duplicateValues" dxfId="27" priority="33"/>
  </conditionalFormatting>
  <conditionalFormatting sqref="C21:E21">
    <cfRule type="duplicateValues" dxfId="26" priority="27"/>
  </conditionalFormatting>
  <conditionalFormatting sqref="C22:E22">
    <cfRule type="duplicateValues" dxfId="25" priority="21"/>
  </conditionalFormatting>
  <conditionalFormatting sqref="C23:E23">
    <cfRule type="duplicateValues" dxfId="24" priority="19"/>
  </conditionalFormatting>
  <conditionalFormatting sqref="C24:E24">
    <cfRule type="duplicateValues" dxfId="23" priority="12"/>
  </conditionalFormatting>
  <conditionalFormatting sqref="C25:E25">
    <cfRule type="duplicateValues" dxfId="22" priority="13"/>
  </conditionalFormatting>
  <conditionalFormatting sqref="C26:E26">
    <cfRule type="duplicateValues" dxfId="21" priority="14"/>
  </conditionalFormatting>
  <conditionalFormatting sqref="C27:E27">
    <cfRule type="duplicateValues" dxfId="20" priority="15"/>
  </conditionalFormatting>
  <conditionalFormatting sqref="C28:E28">
    <cfRule type="duplicateValues" dxfId="19" priority="16"/>
  </conditionalFormatting>
  <conditionalFormatting sqref="C29:E29">
    <cfRule type="duplicateValues" dxfId="18" priority="17"/>
  </conditionalFormatting>
  <conditionalFormatting sqref="C30:E30">
    <cfRule type="duplicateValues" dxfId="17" priority="18"/>
  </conditionalFormatting>
  <conditionalFormatting sqref="C31:E31">
    <cfRule type="duplicateValues" dxfId="16" priority="20"/>
  </conditionalFormatting>
  <conditionalFormatting sqref="C32:E32">
    <cfRule type="duplicateValues" dxfId="15" priority="22"/>
  </conditionalFormatting>
  <conditionalFormatting sqref="C33:E33">
    <cfRule type="duplicateValues" dxfId="14" priority="23"/>
  </conditionalFormatting>
  <conditionalFormatting sqref="C34:E34">
    <cfRule type="duplicateValues" dxfId="13" priority="24"/>
  </conditionalFormatting>
  <conditionalFormatting sqref="C35:E35">
    <cfRule type="duplicateValues" dxfId="12" priority="25"/>
  </conditionalFormatting>
  <conditionalFormatting sqref="C36:E36">
    <cfRule type="duplicateValues" dxfId="11" priority="4"/>
  </conditionalFormatting>
  <conditionalFormatting sqref="C37:E37">
    <cfRule type="duplicateValues" dxfId="10" priority="5"/>
  </conditionalFormatting>
  <conditionalFormatting sqref="C38:E38">
    <cfRule type="duplicateValues" dxfId="9" priority="26"/>
  </conditionalFormatting>
  <conditionalFormatting sqref="C39:E39">
    <cfRule type="duplicateValues" dxfId="8" priority="6"/>
  </conditionalFormatting>
  <conditionalFormatting sqref="C40:E40">
    <cfRule type="duplicateValues" dxfId="7" priority="7"/>
  </conditionalFormatting>
  <conditionalFormatting sqref="C41:E41">
    <cfRule type="duplicateValues" dxfId="6" priority="8"/>
  </conditionalFormatting>
  <conditionalFormatting sqref="C42:E42">
    <cfRule type="duplicateValues" dxfId="5" priority="9"/>
  </conditionalFormatting>
  <conditionalFormatting sqref="C43:E43">
    <cfRule type="duplicateValues" dxfId="4" priority="10"/>
  </conditionalFormatting>
  <conditionalFormatting sqref="C44:E44">
    <cfRule type="duplicateValues" dxfId="3" priority="11"/>
  </conditionalFormatting>
  <conditionalFormatting sqref="C45:E45">
    <cfRule type="duplicateValues" dxfId="2" priority="3"/>
  </conditionalFormatting>
  <conditionalFormatting sqref="C46:E46">
    <cfRule type="duplicateValues" dxfId="1" priority="1"/>
  </conditionalFormatting>
  <conditionalFormatting sqref="C47:E47">
    <cfRule type="duplicateValues" dxfId="0" priority="2"/>
  </conditionalFormatting>
  <dataValidations count="1">
    <dataValidation type="list" allowBlank="1" showInputMessage="1" showErrorMessage="1" sqref="C12:E47">
      <formula1>$B$6:$B$7</formula1>
    </dataValidation>
  </dataValidations>
  <hyperlinks>
    <hyperlink ref="K1" location="'Daftar Tabel'!A1" display="&lt;&lt;&lt; Daftar Tabel"/>
  </hyperlink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65"/>
  <sheetViews>
    <sheetView zoomScale="87" zoomScaleNormal="87" workbookViewId="0">
      <pane xSplit="1" ySplit="9" topLeftCell="B115" activePane="bottomRight" state="frozen"/>
      <selection activeCell="L1" sqref="L1"/>
      <selection pane="topRight" activeCell="L1" sqref="L1"/>
      <selection pane="bottomLeft" activeCell="L1" sqref="L1"/>
      <selection pane="bottomRight" activeCell="A10" sqref="A10:A164"/>
    </sheetView>
  </sheetViews>
  <sheetFormatPr defaultColWidth="8.88671875" defaultRowHeight="14.4" x14ac:dyDescent="0.3"/>
  <cols>
    <col min="1" max="1" width="5.5546875" customWidth="1"/>
    <col min="2" max="2" width="24" customWidth="1"/>
    <col min="3" max="3" width="17.88671875" customWidth="1"/>
    <col min="4" max="4" width="27" customWidth="1"/>
    <col min="5" max="7" width="9.5546875" customWidth="1"/>
    <col min="8" max="8" width="9.88671875" customWidth="1"/>
    <col min="9" max="9" width="14.5546875" bestFit="1" customWidth="1"/>
  </cols>
  <sheetData>
    <row r="1" spans="1:9" x14ac:dyDescent="0.3">
      <c r="A1" s="17" t="s">
        <v>200</v>
      </c>
      <c r="I1" s="2" t="s">
        <v>1</v>
      </c>
    </row>
    <row r="2" spans="1:9" hidden="1" x14ac:dyDescent="0.3">
      <c r="A2" s="17"/>
      <c r="I2" s="2"/>
    </row>
    <row r="3" spans="1:9" hidden="1" x14ac:dyDescent="0.3">
      <c r="A3" s="17"/>
      <c r="B3" t="s">
        <v>3</v>
      </c>
      <c r="I3" s="2"/>
    </row>
    <row r="4" spans="1:9" hidden="1" x14ac:dyDescent="0.3">
      <c r="A4" s="17"/>
      <c r="I4" s="2"/>
    </row>
    <row r="5" spans="1:9" hidden="1" x14ac:dyDescent="0.3">
      <c r="A5" s="17"/>
      <c r="B5" t="s">
        <v>4</v>
      </c>
      <c r="I5" s="2"/>
    </row>
    <row r="6" spans="1:9" x14ac:dyDescent="0.3">
      <c r="A6" s="17"/>
    </row>
    <row r="7" spans="1:9" ht="20.399999999999999" customHeight="1" x14ac:dyDescent="0.3">
      <c r="A7" s="68" t="s">
        <v>5</v>
      </c>
      <c r="B7" s="68" t="s">
        <v>201</v>
      </c>
      <c r="C7" s="68" t="s">
        <v>202</v>
      </c>
      <c r="D7" s="68" t="s">
        <v>203</v>
      </c>
      <c r="E7" s="70" t="s">
        <v>204</v>
      </c>
      <c r="F7" s="71"/>
      <c r="G7" s="72"/>
      <c r="H7" s="68" t="s">
        <v>205</v>
      </c>
    </row>
    <row r="8" spans="1:9" ht="27.6" customHeight="1" x14ac:dyDescent="0.3">
      <c r="A8" s="69"/>
      <c r="B8" s="69"/>
      <c r="C8" s="69"/>
      <c r="D8" s="69"/>
      <c r="E8" s="18" t="s">
        <v>206</v>
      </c>
      <c r="F8" s="18" t="s">
        <v>14</v>
      </c>
      <c r="G8" s="18" t="s">
        <v>13</v>
      </c>
      <c r="H8" s="69"/>
    </row>
    <row r="9" spans="1:9" x14ac:dyDescent="0.3">
      <c r="A9" s="19">
        <v>1</v>
      </c>
      <c r="B9" s="20">
        <v>2</v>
      </c>
      <c r="C9" s="20">
        <v>3</v>
      </c>
      <c r="D9" s="20">
        <v>4</v>
      </c>
      <c r="E9" s="21">
        <v>5</v>
      </c>
      <c r="F9" s="21">
        <v>6</v>
      </c>
      <c r="G9" s="21">
        <v>7</v>
      </c>
      <c r="H9" s="21">
        <v>8</v>
      </c>
    </row>
    <row r="10" spans="1:9" ht="57.6" x14ac:dyDescent="0.3">
      <c r="A10" s="22">
        <v>1</v>
      </c>
      <c r="B10" s="23" t="s">
        <v>207</v>
      </c>
      <c r="C10" s="10" t="s">
        <v>208</v>
      </c>
      <c r="D10" s="24" t="s">
        <v>209</v>
      </c>
      <c r="E10" s="7"/>
      <c r="F10" s="7"/>
      <c r="G10" s="7" t="s">
        <v>4</v>
      </c>
      <c r="H10" s="25">
        <v>2022</v>
      </c>
    </row>
    <row r="11" spans="1:9" ht="57.6" x14ac:dyDescent="0.3">
      <c r="A11" s="22">
        <v>2</v>
      </c>
      <c r="B11" s="26"/>
      <c r="C11" s="10" t="s">
        <v>210</v>
      </c>
      <c r="D11" s="27" t="s">
        <v>211</v>
      </c>
      <c r="E11" s="7"/>
      <c r="F11" s="7"/>
      <c r="G11" s="7"/>
      <c r="H11" s="25">
        <v>2021</v>
      </c>
    </row>
    <row r="12" spans="1:9" ht="55.2" x14ac:dyDescent="0.3">
      <c r="A12" s="22">
        <v>3</v>
      </c>
      <c r="B12" s="23"/>
      <c r="C12" s="28"/>
      <c r="D12" s="29" t="s">
        <v>212</v>
      </c>
      <c r="E12" s="7"/>
      <c r="F12" s="7"/>
      <c r="G12" s="7" t="s">
        <v>4</v>
      </c>
      <c r="H12" s="25">
        <v>2023</v>
      </c>
    </row>
    <row r="13" spans="1:9" ht="57.6" x14ac:dyDescent="0.3">
      <c r="A13" s="22">
        <v>4</v>
      </c>
      <c r="B13" s="23"/>
      <c r="C13" s="28"/>
      <c r="D13" s="27" t="s">
        <v>213</v>
      </c>
      <c r="E13" s="7"/>
      <c r="F13" s="7"/>
      <c r="G13" s="7"/>
      <c r="H13" s="25">
        <v>2022</v>
      </c>
    </row>
    <row r="14" spans="1:9" ht="69" x14ac:dyDescent="0.3">
      <c r="A14" s="22">
        <v>5</v>
      </c>
      <c r="B14" s="23"/>
      <c r="C14" s="28"/>
      <c r="D14" s="29" t="s">
        <v>214</v>
      </c>
      <c r="E14" s="7"/>
      <c r="F14" s="7"/>
      <c r="G14" s="7" t="s">
        <v>4</v>
      </c>
      <c r="H14" s="25">
        <v>2021</v>
      </c>
    </row>
    <row r="15" spans="1:9" ht="57.6" x14ac:dyDescent="0.3">
      <c r="A15" s="22">
        <v>6</v>
      </c>
      <c r="B15" s="23"/>
      <c r="C15" s="28"/>
      <c r="D15" s="27" t="s">
        <v>215</v>
      </c>
      <c r="E15" s="7"/>
      <c r="F15" s="7"/>
      <c r="G15" s="7"/>
      <c r="H15" s="25">
        <v>2022</v>
      </c>
    </row>
    <row r="16" spans="1:9" ht="27.6" x14ac:dyDescent="0.3">
      <c r="A16" s="22">
        <v>7</v>
      </c>
      <c r="B16" s="23"/>
      <c r="C16" s="28"/>
      <c r="D16" s="29" t="s">
        <v>216</v>
      </c>
      <c r="E16" s="7" t="s">
        <v>4</v>
      </c>
      <c r="F16" s="7"/>
      <c r="G16" s="7"/>
      <c r="H16" s="25">
        <v>2021</v>
      </c>
    </row>
    <row r="17" spans="1:8" ht="57.6" x14ac:dyDescent="0.3">
      <c r="A17" s="22">
        <v>8</v>
      </c>
      <c r="B17" s="23"/>
      <c r="C17" s="28"/>
      <c r="D17" s="27" t="s">
        <v>217</v>
      </c>
      <c r="E17" s="7"/>
      <c r="F17" s="7"/>
      <c r="G17" s="7"/>
      <c r="H17" s="25">
        <v>2021</v>
      </c>
    </row>
    <row r="18" spans="1:8" ht="28.8" x14ac:dyDescent="0.3">
      <c r="A18" s="22">
        <v>9</v>
      </c>
      <c r="B18" s="23"/>
      <c r="C18" s="28"/>
      <c r="D18" s="24" t="s">
        <v>218</v>
      </c>
      <c r="E18" s="7"/>
      <c r="F18" s="7" t="s">
        <v>4</v>
      </c>
      <c r="G18" s="7"/>
      <c r="H18" s="25">
        <v>2022</v>
      </c>
    </row>
    <row r="19" spans="1:8" ht="57.6" x14ac:dyDescent="0.3">
      <c r="A19" s="22">
        <v>10</v>
      </c>
      <c r="B19" s="23"/>
      <c r="C19" s="28"/>
      <c r="D19" s="27" t="s">
        <v>219</v>
      </c>
      <c r="E19" s="7"/>
      <c r="F19" s="7"/>
      <c r="G19" s="7"/>
      <c r="H19" s="25">
        <v>2023</v>
      </c>
    </row>
    <row r="20" spans="1:8" ht="72" x14ac:dyDescent="0.3">
      <c r="A20" s="22">
        <v>11</v>
      </c>
      <c r="B20" s="23"/>
      <c r="C20" s="28"/>
      <c r="D20" s="24" t="s">
        <v>220</v>
      </c>
      <c r="E20" s="7" t="s">
        <v>4</v>
      </c>
      <c r="F20" s="7"/>
      <c r="G20" s="7"/>
      <c r="H20" s="25">
        <v>2022</v>
      </c>
    </row>
    <row r="21" spans="1:8" ht="43.2" x14ac:dyDescent="0.3">
      <c r="A21" s="22">
        <v>12</v>
      </c>
      <c r="B21" s="23"/>
      <c r="C21" s="28"/>
      <c r="D21" s="27" t="s">
        <v>221</v>
      </c>
      <c r="E21" s="7"/>
      <c r="F21" s="7"/>
      <c r="G21" s="7"/>
      <c r="H21" s="25">
        <v>2022</v>
      </c>
    </row>
    <row r="22" spans="1:8" ht="57.6" x14ac:dyDescent="0.3">
      <c r="A22" s="22">
        <v>13</v>
      </c>
      <c r="B22" s="23"/>
      <c r="C22" s="28"/>
      <c r="D22" s="24" t="s">
        <v>222</v>
      </c>
      <c r="E22" s="7" t="s">
        <v>4</v>
      </c>
      <c r="F22" s="7"/>
      <c r="G22" s="7"/>
      <c r="H22" s="25">
        <v>2021</v>
      </c>
    </row>
    <row r="23" spans="1:8" ht="57.6" x14ac:dyDescent="0.3">
      <c r="A23" s="22">
        <v>14</v>
      </c>
      <c r="B23" s="23"/>
      <c r="C23" s="28"/>
      <c r="D23" s="27" t="s">
        <v>223</v>
      </c>
      <c r="E23" s="7"/>
      <c r="F23" s="7"/>
      <c r="G23" s="7"/>
      <c r="H23" s="25">
        <v>2022</v>
      </c>
    </row>
    <row r="24" spans="1:8" ht="28.8" x14ac:dyDescent="0.3">
      <c r="A24" s="22">
        <v>15</v>
      </c>
      <c r="B24" s="23"/>
      <c r="C24" s="28"/>
      <c r="D24" s="24" t="s">
        <v>224</v>
      </c>
      <c r="E24" s="7"/>
      <c r="F24" s="7" t="s">
        <v>4</v>
      </c>
      <c r="G24" s="7"/>
      <c r="H24" s="25">
        <v>2022</v>
      </c>
    </row>
    <row r="25" spans="1:8" ht="57.6" x14ac:dyDescent="0.3">
      <c r="A25" s="22">
        <v>16</v>
      </c>
      <c r="B25" s="23"/>
      <c r="C25" s="28"/>
      <c r="D25" s="27" t="s">
        <v>225</v>
      </c>
      <c r="E25" s="7"/>
      <c r="F25" s="7"/>
      <c r="G25" s="7"/>
      <c r="H25" s="25">
        <v>2023</v>
      </c>
    </row>
    <row r="26" spans="1:8" ht="43.2" x14ac:dyDescent="0.3">
      <c r="A26" s="22">
        <v>17</v>
      </c>
      <c r="B26" s="23"/>
      <c r="C26" s="28"/>
      <c r="D26" s="24" t="s">
        <v>226</v>
      </c>
      <c r="E26" s="7"/>
      <c r="F26" s="7" t="s">
        <v>4</v>
      </c>
      <c r="G26" s="7"/>
      <c r="H26" s="25">
        <v>2022</v>
      </c>
    </row>
    <row r="27" spans="1:8" ht="28.8" x14ac:dyDescent="0.3">
      <c r="A27" s="22">
        <v>18</v>
      </c>
      <c r="B27" s="23"/>
      <c r="C27" s="28"/>
      <c r="D27" s="24" t="s">
        <v>227</v>
      </c>
      <c r="E27" s="7" t="s">
        <v>4</v>
      </c>
      <c r="F27" s="7"/>
      <c r="G27" s="7"/>
      <c r="H27" s="25">
        <v>2021</v>
      </c>
    </row>
    <row r="28" spans="1:8" ht="43.2" x14ac:dyDescent="0.3">
      <c r="A28" s="22">
        <v>19</v>
      </c>
      <c r="B28" s="23"/>
      <c r="C28" s="28"/>
      <c r="D28" s="27" t="s">
        <v>228</v>
      </c>
      <c r="E28" s="7"/>
      <c r="F28" s="7"/>
      <c r="G28" s="7"/>
      <c r="H28" s="25">
        <v>2021</v>
      </c>
    </row>
    <row r="29" spans="1:8" ht="28.8" x14ac:dyDescent="0.3">
      <c r="A29" s="22">
        <v>20</v>
      </c>
      <c r="B29" s="23"/>
      <c r="C29" s="28"/>
      <c r="D29" s="24" t="s">
        <v>229</v>
      </c>
      <c r="E29" s="7" t="s">
        <v>4</v>
      </c>
      <c r="F29" s="7"/>
      <c r="G29" s="7"/>
      <c r="H29" s="25">
        <v>2021</v>
      </c>
    </row>
    <row r="30" spans="1:8" ht="57.6" x14ac:dyDescent="0.3">
      <c r="A30" s="22">
        <v>21</v>
      </c>
      <c r="B30" s="23"/>
      <c r="C30" s="28"/>
      <c r="D30" s="27" t="s">
        <v>230</v>
      </c>
      <c r="E30" s="7"/>
      <c r="F30" s="7"/>
      <c r="G30" s="7"/>
      <c r="H30" s="25">
        <v>2022</v>
      </c>
    </row>
    <row r="31" spans="1:8" ht="72" x14ac:dyDescent="0.3">
      <c r="A31" s="22">
        <v>22</v>
      </c>
      <c r="B31" s="23"/>
      <c r="C31" s="28"/>
      <c r="D31" s="24" t="s">
        <v>231</v>
      </c>
      <c r="E31" s="7" t="s">
        <v>4</v>
      </c>
      <c r="F31" s="7"/>
      <c r="G31" s="7"/>
      <c r="H31" s="25">
        <v>2023</v>
      </c>
    </row>
    <row r="32" spans="1:8" ht="43.2" x14ac:dyDescent="0.3">
      <c r="A32" s="22">
        <v>23</v>
      </c>
      <c r="B32" s="23"/>
      <c r="C32" s="28"/>
      <c r="D32" s="24" t="s">
        <v>232</v>
      </c>
      <c r="E32" s="7"/>
      <c r="F32" s="7" t="s">
        <v>4</v>
      </c>
      <c r="G32" s="7"/>
      <c r="H32" s="25">
        <v>2022</v>
      </c>
    </row>
    <row r="33" spans="1:8" ht="57.6" x14ac:dyDescent="0.3">
      <c r="A33" s="22">
        <v>24</v>
      </c>
      <c r="B33" s="23"/>
      <c r="C33" s="28"/>
      <c r="D33" s="27" t="s">
        <v>233</v>
      </c>
      <c r="E33" s="7"/>
      <c r="F33" s="7"/>
      <c r="G33" s="7"/>
      <c r="H33" s="25">
        <v>2023</v>
      </c>
    </row>
    <row r="34" spans="1:8" ht="57.6" x14ac:dyDescent="0.3">
      <c r="A34" s="22">
        <v>25</v>
      </c>
      <c r="B34" s="23"/>
      <c r="C34" s="28"/>
      <c r="D34" s="24" t="s">
        <v>234</v>
      </c>
      <c r="E34" s="7"/>
      <c r="F34" s="7"/>
      <c r="G34" s="7" t="s">
        <v>4</v>
      </c>
      <c r="H34" s="25">
        <v>2023</v>
      </c>
    </row>
    <row r="35" spans="1:8" ht="57.6" x14ac:dyDescent="0.3">
      <c r="A35" s="22">
        <v>26</v>
      </c>
      <c r="B35" s="23"/>
      <c r="C35" s="28"/>
      <c r="D35" s="24" t="s">
        <v>235</v>
      </c>
      <c r="E35" s="7"/>
      <c r="F35" s="7"/>
      <c r="G35" s="7" t="s">
        <v>4</v>
      </c>
      <c r="H35" s="25">
        <v>2020</v>
      </c>
    </row>
    <row r="36" spans="1:8" ht="43.2" x14ac:dyDescent="0.3">
      <c r="A36" s="22">
        <v>27</v>
      </c>
      <c r="B36" s="23"/>
      <c r="C36" s="28"/>
      <c r="D36" s="27" t="s">
        <v>236</v>
      </c>
      <c r="E36" s="7"/>
      <c r="F36" s="7"/>
      <c r="G36" s="7"/>
      <c r="H36" s="25">
        <v>2020</v>
      </c>
    </row>
    <row r="37" spans="1:8" ht="43.2" x14ac:dyDescent="0.3">
      <c r="A37" s="22">
        <v>28</v>
      </c>
      <c r="B37" s="23"/>
      <c r="C37" s="28"/>
      <c r="D37" s="24" t="s">
        <v>237</v>
      </c>
      <c r="E37" s="7"/>
      <c r="F37" s="7"/>
      <c r="G37" s="7" t="s">
        <v>4</v>
      </c>
      <c r="H37" s="25">
        <v>2020</v>
      </c>
    </row>
    <row r="38" spans="1:8" ht="57.6" x14ac:dyDescent="0.3">
      <c r="A38" s="22">
        <v>29</v>
      </c>
      <c r="B38" s="23"/>
      <c r="C38" s="28"/>
      <c r="D38" s="27" t="s">
        <v>213</v>
      </c>
      <c r="E38" s="7"/>
      <c r="F38" s="7"/>
      <c r="G38" s="7"/>
      <c r="H38" s="25">
        <v>2020</v>
      </c>
    </row>
    <row r="39" spans="1:8" ht="57.6" x14ac:dyDescent="0.3">
      <c r="A39" s="22">
        <v>30</v>
      </c>
      <c r="B39" s="23"/>
      <c r="C39" s="28"/>
      <c r="D39" s="24" t="s">
        <v>238</v>
      </c>
      <c r="E39" s="7"/>
      <c r="F39" s="7"/>
      <c r="G39" s="7" t="s">
        <v>4</v>
      </c>
      <c r="H39" s="25">
        <v>2020</v>
      </c>
    </row>
    <row r="40" spans="1:8" ht="57.6" x14ac:dyDescent="0.3">
      <c r="A40" s="22">
        <v>31</v>
      </c>
      <c r="B40" s="23"/>
      <c r="C40" s="28"/>
      <c r="D40" s="27" t="s">
        <v>239</v>
      </c>
      <c r="E40" s="7"/>
      <c r="F40" s="7"/>
      <c r="G40" s="7"/>
      <c r="H40" s="25">
        <v>2020</v>
      </c>
    </row>
    <row r="41" spans="1:8" ht="28.8" x14ac:dyDescent="0.3">
      <c r="A41" s="22">
        <v>32</v>
      </c>
      <c r="B41" s="23"/>
      <c r="C41" s="28"/>
      <c r="D41" s="24" t="s">
        <v>240</v>
      </c>
      <c r="E41" s="7"/>
      <c r="F41" s="7"/>
      <c r="G41" s="7" t="s">
        <v>4</v>
      </c>
      <c r="H41" s="25">
        <v>2022</v>
      </c>
    </row>
    <row r="42" spans="1:8" ht="43.2" x14ac:dyDescent="0.3">
      <c r="A42" s="22">
        <v>33</v>
      </c>
      <c r="B42" s="23"/>
      <c r="C42" s="28"/>
      <c r="D42" s="24" t="s">
        <v>241</v>
      </c>
      <c r="E42" s="7"/>
      <c r="F42" s="7"/>
      <c r="G42" s="7" t="s">
        <v>4</v>
      </c>
      <c r="H42" s="25">
        <v>2022</v>
      </c>
    </row>
    <row r="43" spans="1:8" ht="27.6" x14ac:dyDescent="0.3">
      <c r="A43" s="22">
        <v>34</v>
      </c>
      <c r="B43" s="23" t="s">
        <v>242</v>
      </c>
      <c r="C43" s="10" t="s">
        <v>243</v>
      </c>
      <c r="D43" s="29" t="s">
        <v>244</v>
      </c>
      <c r="E43" s="7" t="s">
        <v>4</v>
      </c>
      <c r="F43" s="7"/>
      <c r="G43" s="7"/>
      <c r="H43" s="25">
        <v>2022</v>
      </c>
    </row>
    <row r="44" spans="1:8" ht="57.6" x14ac:dyDescent="0.3">
      <c r="A44" s="22">
        <v>35</v>
      </c>
      <c r="B44" s="26"/>
      <c r="C44" s="10" t="s">
        <v>245</v>
      </c>
      <c r="D44" s="27" t="s">
        <v>246</v>
      </c>
      <c r="E44" s="7"/>
      <c r="F44" s="7"/>
      <c r="G44" s="7"/>
      <c r="H44" s="25">
        <v>2022</v>
      </c>
    </row>
    <row r="45" spans="1:8" ht="82.8" x14ac:dyDescent="0.3">
      <c r="A45" s="22">
        <v>36</v>
      </c>
      <c r="B45" s="23"/>
      <c r="C45" s="28"/>
      <c r="D45" s="29" t="s">
        <v>247</v>
      </c>
      <c r="E45" s="7" t="s">
        <v>4</v>
      </c>
      <c r="F45" s="7"/>
      <c r="G45" s="7"/>
      <c r="H45" s="25">
        <v>2022</v>
      </c>
    </row>
    <row r="46" spans="1:8" ht="57.6" x14ac:dyDescent="0.3">
      <c r="A46" s="22">
        <v>37</v>
      </c>
      <c r="B46" s="23"/>
      <c r="C46" s="28"/>
      <c r="D46" s="27" t="s">
        <v>248</v>
      </c>
      <c r="E46" s="7"/>
      <c r="F46" s="7"/>
      <c r="G46" s="7"/>
      <c r="H46" s="25">
        <v>2022</v>
      </c>
    </row>
    <row r="47" spans="1:8" ht="72" x14ac:dyDescent="0.3">
      <c r="A47" s="22">
        <v>38</v>
      </c>
      <c r="B47" s="23"/>
      <c r="C47" s="28"/>
      <c r="D47" s="24" t="s">
        <v>249</v>
      </c>
      <c r="E47" s="7" t="s">
        <v>4</v>
      </c>
      <c r="F47" s="7"/>
      <c r="G47" s="7"/>
      <c r="H47" s="25">
        <v>2021</v>
      </c>
    </row>
    <row r="48" spans="1:8" ht="43.2" x14ac:dyDescent="0.3">
      <c r="A48" s="22">
        <v>39</v>
      </c>
      <c r="B48" s="23"/>
      <c r="C48" s="28"/>
      <c r="D48" s="27" t="s">
        <v>250</v>
      </c>
      <c r="E48" s="7"/>
      <c r="F48" s="7"/>
      <c r="G48" s="7"/>
      <c r="H48" s="25">
        <v>2021</v>
      </c>
    </row>
    <row r="49" spans="1:8" ht="43.2" x14ac:dyDescent="0.3">
      <c r="A49" s="22">
        <v>40</v>
      </c>
      <c r="B49" s="23"/>
      <c r="C49" s="28"/>
      <c r="D49" s="24" t="s">
        <v>251</v>
      </c>
      <c r="E49" s="7"/>
      <c r="F49" s="7" t="s">
        <v>4</v>
      </c>
      <c r="G49" s="7"/>
      <c r="H49" s="25">
        <v>2021</v>
      </c>
    </row>
    <row r="50" spans="1:8" ht="57.6" x14ac:dyDescent="0.3">
      <c r="A50" s="22">
        <v>41</v>
      </c>
      <c r="B50" s="23"/>
      <c r="C50" s="28"/>
      <c r="D50" s="27" t="s">
        <v>252</v>
      </c>
      <c r="E50" s="7"/>
      <c r="F50" s="7"/>
      <c r="G50" s="7"/>
      <c r="H50" s="25">
        <v>2021</v>
      </c>
    </row>
    <row r="51" spans="1:8" ht="115.2" x14ac:dyDescent="0.3">
      <c r="A51" s="22">
        <v>42</v>
      </c>
      <c r="B51" s="23"/>
      <c r="C51" s="28"/>
      <c r="D51" s="24" t="s">
        <v>253</v>
      </c>
      <c r="E51" s="7"/>
      <c r="F51" s="7"/>
      <c r="G51" s="7" t="s">
        <v>4</v>
      </c>
      <c r="H51" s="25">
        <v>2022</v>
      </c>
    </row>
    <row r="52" spans="1:8" ht="57.6" x14ac:dyDescent="0.3">
      <c r="A52" s="22">
        <v>43</v>
      </c>
      <c r="B52" s="23"/>
      <c r="C52" s="28"/>
      <c r="D52" s="27" t="s">
        <v>254</v>
      </c>
      <c r="E52" s="7"/>
      <c r="F52" s="7"/>
      <c r="G52" s="7"/>
      <c r="H52" s="25">
        <v>2022</v>
      </c>
    </row>
    <row r="53" spans="1:8" ht="86.4" x14ac:dyDescent="0.3">
      <c r="A53" s="22">
        <v>44</v>
      </c>
      <c r="B53" s="23"/>
      <c r="C53" s="28"/>
      <c r="D53" s="24" t="s">
        <v>255</v>
      </c>
      <c r="E53" s="7"/>
      <c r="F53" s="7"/>
      <c r="G53" s="7" t="s">
        <v>4</v>
      </c>
      <c r="H53" s="25">
        <v>2022</v>
      </c>
    </row>
    <row r="54" spans="1:8" ht="57.6" x14ac:dyDescent="0.3">
      <c r="A54" s="22">
        <v>45</v>
      </c>
      <c r="B54" s="23"/>
      <c r="C54" s="28"/>
      <c r="D54" s="27" t="s">
        <v>256</v>
      </c>
      <c r="E54" s="7"/>
      <c r="F54" s="7"/>
      <c r="G54" s="7"/>
      <c r="H54" s="25">
        <v>2022</v>
      </c>
    </row>
    <row r="55" spans="1:8" ht="100.8" x14ac:dyDescent="0.3">
      <c r="A55" s="22">
        <v>46</v>
      </c>
      <c r="B55" s="23"/>
      <c r="C55" s="28"/>
      <c r="D55" s="24" t="s">
        <v>257</v>
      </c>
      <c r="E55" s="7"/>
      <c r="F55" s="7"/>
      <c r="G55" s="7" t="s">
        <v>4</v>
      </c>
      <c r="H55" s="25">
        <v>2022</v>
      </c>
    </row>
    <row r="56" spans="1:8" ht="57.6" x14ac:dyDescent="0.3">
      <c r="A56" s="22">
        <v>47</v>
      </c>
      <c r="B56" s="23"/>
      <c r="C56" s="28"/>
      <c r="D56" s="27" t="s">
        <v>258</v>
      </c>
      <c r="E56" s="7"/>
      <c r="F56" s="7"/>
      <c r="G56" s="7"/>
      <c r="H56" s="25">
        <v>2022</v>
      </c>
    </row>
    <row r="57" spans="1:8" ht="43.2" x14ac:dyDescent="0.3">
      <c r="A57" s="22">
        <v>48</v>
      </c>
      <c r="B57" s="23"/>
      <c r="C57" s="28"/>
      <c r="D57" s="24" t="s">
        <v>259</v>
      </c>
      <c r="E57" s="7"/>
      <c r="F57" s="7"/>
      <c r="G57" s="7" t="s">
        <v>4</v>
      </c>
      <c r="H57" s="25">
        <v>2022</v>
      </c>
    </row>
    <row r="58" spans="1:8" ht="57.6" x14ac:dyDescent="0.3">
      <c r="A58" s="22">
        <v>49</v>
      </c>
      <c r="B58" s="23"/>
      <c r="C58" s="28"/>
      <c r="D58" s="27" t="s">
        <v>260</v>
      </c>
      <c r="E58" s="7"/>
      <c r="F58" s="7"/>
      <c r="G58" s="7"/>
      <c r="H58" s="25">
        <v>2022</v>
      </c>
    </row>
    <row r="59" spans="1:8" ht="43.2" x14ac:dyDescent="0.3">
      <c r="A59" s="22">
        <v>50</v>
      </c>
      <c r="B59" s="23"/>
      <c r="C59" s="28"/>
      <c r="D59" s="24" t="s">
        <v>261</v>
      </c>
      <c r="E59" s="7"/>
      <c r="F59" s="7"/>
      <c r="G59" s="7" t="s">
        <v>4</v>
      </c>
      <c r="H59" s="25">
        <v>2022</v>
      </c>
    </row>
    <row r="60" spans="1:8" ht="57.6" x14ac:dyDescent="0.3">
      <c r="A60" s="22">
        <v>51</v>
      </c>
      <c r="B60" s="23"/>
      <c r="C60" s="28"/>
      <c r="D60" s="27" t="s">
        <v>262</v>
      </c>
      <c r="E60" s="7"/>
      <c r="F60" s="7"/>
      <c r="G60" s="7"/>
      <c r="H60" s="25">
        <v>2022</v>
      </c>
    </row>
    <row r="61" spans="1:8" ht="41.25" customHeight="1" x14ac:dyDescent="0.3">
      <c r="A61" s="22">
        <v>52</v>
      </c>
      <c r="B61" s="23"/>
      <c r="C61" s="28"/>
      <c r="D61" s="7" t="s">
        <v>263</v>
      </c>
      <c r="E61" s="7"/>
      <c r="F61" s="7"/>
      <c r="G61" s="7" t="s">
        <v>4</v>
      </c>
      <c r="H61" s="30" t="s">
        <v>264</v>
      </c>
    </row>
    <row r="62" spans="1:8" ht="27.6" x14ac:dyDescent="0.3">
      <c r="A62" s="22">
        <v>53</v>
      </c>
      <c r="B62" s="23" t="s">
        <v>265</v>
      </c>
      <c r="C62" s="10" t="s">
        <v>266</v>
      </c>
      <c r="D62" s="29" t="s">
        <v>267</v>
      </c>
      <c r="E62" s="7"/>
      <c r="F62" s="7"/>
      <c r="G62" s="7" t="s">
        <v>4</v>
      </c>
      <c r="H62" s="25">
        <v>2023</v>
      </c>
    </row>
    <row r="63" spans="1:8" ht="57.6" x14ac:dyDescent="0.3">
      <c r="A63" s="22">
        <v>54</v>
      </c>
      <c r="B63" s="26"/>
      <c r="C63" s="10" t="s">
        <v>268</v>
      </c>
      <c r="D63" s="27" t="s">
        <v>269</v>
      </c>
      <c r="E63" s="7"/>
      <c r="F63" s="7"/>
      <c r="G63" s="7"/>
      <c r="H63" s="25">
        <v>2023</v>
      </c>
    </row>
    <row r="64" spans="1:8" ht="27.6" x14ac:dyDescent="0.3">
      <c r="A64" s="22">
        <v>55</v>
      </c>
      <c r="B64" s="23"/>
      <c r="C64" s="10" t="s">
        <v>270</v>
      </c>
      <c r="D64" s="29" t="s">
        <v>271</v>
      </c>
      <c r="E64" s="7"/>
      <c r="F64" s="7"/>
      <c r="G64" s="7" t="s">
        <v>4</v>
      </c>
      <c r="H64" s="25">
        <v>2022</v>
      </c>
    </row>
    <row r="65" spans="1:8" ht="43.2" x14ac:dyDescent="0.3">
      <c r="A65" s="22">
        <v>56</v>
      </c>
      <c r="B65" s="23"/>
      <c r="C65" s="28"/>
      <c r="D65" s="27" t="s">
        <v>272</v>
      </c>
      <c r="E65" s="7"/>
      <c r="F65" s="7"/>
      <c r="G65" s="7"/>
      <c r="H65" s="25">
        <v>2022</v>
      </c>
    </row>
    <row r="66" spans="1:8" ht="28.8" x14ac:dyDescent="0.3">
      <c r="A66" s="22">
        <v>57</v>
      </c>
      <c r="B66" s="23"/>
      <c r="C66" s="28"/>
      <c r="D66" s="24" t="s">
        <v>273</v>
      </c>
      <c r="E66" s="7"/>
      <c r="F66" s="7"/>
      <c r="G66" s="7" t="s">
        <v>4</v>
      </c>
      <c r="H66" s="25">
        <v>2022</v>
      </c>
    </row>
    <row r="67" spans="1:8" ht="43.2" x14ac:dyDescent="0.3">
      <c r="A67" s="22">
        <v>58</v>
      </c>
      <c r="B67" s="23"/>
      <c r="C67" s="28"/>
      <c r="D67" s="27" t="s">
        <v>274</v>
      </c>
      <c r="E67" s="7"/>
      <c r="F67" s="7"/>
      <c r="G67" s="7"/>
      <c r="H67" s="25"/>
    </row>
    <row r="68" spans="1:8" ht="28.8" x14ac:dyDescent="0.3">
      <c r="A68" s="22">
        <v>59</v>
      </c>
      <c r="B68" s="23"/>
      <c r="C68" s="28"/>
      <c r="D68" s="24" t="s">
        <v>275</v>
      </c>
      <c r="E68" s="7"/>
      <c r="F68" s="7"/>
      <c r="G68" s="7" t="s">
        <v>4</v>
      </c>
      <c r="H68" s="25">
        <v>2021</v>
      </c>
    </row>
    <row r="69" spans="1:8" ht="43.2" x14ac:dyDescent="0.3">
      <c r="A69" s="22">
        <v>60</v>
      </c>
      <c r="B69" s="23"/>
      <c r="C69" s="28"/>
      <c r="D69" s="27" t="s">
        <v>276</v>
      </c>
      <c r="E69" s="7"/>
      <c r="F69" s="7"/>
      <c r="G69" s="7"/>
      <c r="H69" s="25"/>
    </row>
    <row r="70" spans="1:8" ht="43.2" x14ac:dyDescent="0.3">
      <c r="A70" s="22">
        <v>61</v>
      </c>
      <c r="B70" s="23"/>
      <c r="C70" s="28"/>
      <c r="D70" s="24" t="s">
        <v>277</v>
      </c>
      <c r="E70" s="7"/>
      <c r="F70" s="7" t="s">
        <v>4</v>
      </c>
      <c r="G70" s="7"/>
      <c r="H70" s="25">
        <v>2020</v>
      </c>
    </row>
    <row r="71" spans="1:8" ht="43.2" x14ac:dyDescent="0.3">
      <c r="A71" s="22">
        <v>62</v>
      </c>
      <c r="B71" s="23"/>
      <c r="C71" s="28"/>
      <c r="D71" s="27" t="s">
        <v>278</v>
      </c>
      <c r="E71" s="7"/>
      <c r="F71" s="7"/>
      <c r="G71" s="7"/>
      <c r="H71" s="25"/>
    </row>
    <row r="72" spans="1:8" ht="27.6" x14ac:dyDescent="0.3">
      <c r="A72" s="22">
        <v>63</v>
      </c>
      <c r="B72" s="23"/>
      <c r="C72" s="28"/>
      <c r="D72" s="31" t="s">
        <v>240</v>
      </c>
      <c r="E72" s="7"/>
      <c r="F72" s="7"/>
      <c r="G72" s="7" t="s">
        <v>4</v>
      </c>
      <c r="H72" s="25">
        <v>2022</v>
      </c>
    </row>
    <row r="73" spans="1:8" ht="43.2" x14ac:dyDescent="0.3">
      <c r="A73" s="22">
        <v>64</v>
      </c>
      <c r="B73" s="23" t="s">
        <v>279</v>
      </c>
      <c r="C73" s="10" t="s">
        <v>208</v>
      </c>
      <c r="D73" s="24" t="s">
        <v>280</v>
      </c>
      <c r="E73" s="7"/>
      <c r="F73" s="7"/>
      <c r="G73" s="7" t="s">
        <v>4</v>
      </c>
      <c r="H73" s="25">
        <v>2022</v>
      </c>
    </row>
    <row r="74" spans="1:8" ht="57.6" x14ac:dyDescent="0.3">
      <c r="A74" s="22">
        <v>65</v>
      </c>
      <c r="B74" s="26"/>
      <c r="C74" s="10" t="s">
        <v>281</v>
      </c>
      <c r="D74" s="27" t="s">
        <v>282</v>
      </c>
      <c r="E74" s="7"/>
      <c r="F74" s="7"/>
      <c r="G74" s="7"/>
      <c r="H74" s="25"/>
    </row>
    <row r="75" spans="1:8" ht="28.8" x14ac:dyDescent="0.3">
      <c r="A75" s="22">
        <v>66</v>
      </c>
      <c r="B75" s="23"/>
      <c r="C75" s="10" t="s">
        <v>283</v>
      </c>
      <c r="D75" s="24" t="s">
        <v>284</v>
      </c>
      <c r="E75" s="7" t="s">
        <v>4</v>
      </c>
      <c r="F75" s="7"/>
      <c r="G75" s="7"/>
      <c r="H75" s="25">
        <v>2022</v>
      </c>
    </row>
    <row r="76" spans="1:8" ht="43.2" x14ac:dyDescent="0.3">
      <c r="A76" s="22">
        <v>67</v>
      </c>
      <c r="B76" s="23"/>
      <c r="C76" s="10" t="s">
        <v>285</v>
      </c>
      <c r="D76" s="27" t="s">
        <v>286</v>
      </c>
      <c r="E76" s="7"/>
      <c r="F76" s="7"/>
      <c r="G76" s="7"/>
      <c r="H76" s="25"/>
    </row>
    <row r="77" spans="1:8" ht="86.4" x14ac:dyDescent="0.3">
      <c r="A77" s="22">
        <v>68</v>
      </c>
      <c r="B77" s="23"/>
      <c r="C77" s="10" t="s">
        <v>287</v>
      </c>
      <c r="D77" s="24" t="s">
        <v>288</v>
      </c>
      <c r="E77" s="7" t="s">
        <v>4</v>
      </c>
      <c r="F77" s="7"/>
      <c r="G77" s="7"/>
      <c r="H77" s="25">
        <v>2022</v>
      </c>
    </row>
    <row r="78" spans="1:8" ht="57.6" x14ac:dyDescent="0.3">
      <c r="A78" s="22">
        <v>69</v>
      </c>
      <c r="B78" s="23"/>
      <c r="C78" s="28"/>
      <c r="D78" s="27" t="s">
        <v>289</v>
      </c>
      <c r="E78" s="7"/>
      <c r="F78" s="7"/>
      <c r="G78" s="7"/>
      <c r="H78" s="25"/>
    </row>
    <row r="79" spans="1:8" ht="86.4" x14ac:dyDescent="0.3">
      <c r="A79" s="22">
        <v>70</v>
      </c>
      <c r="B79" s="23"/>
      <c r="C79" s="28"/>
      <c r="D79" s="24" t="s">
        <v>290</v>
      </c>
      <c r="E79" s="7"/>
      <c r="F79" s="7"/>
      <c r="G79" s="7" t="s">
        <v>4</v>
      </c>
      <c r="H79" s="25">
        <v>2023</v>
      </c>
    </row>
    <row r="80" spans="1:8" ht="100.8" x14ac:dyDescent="0.3">
      <c r="A80" s="22">
        <v>71</v>
      </c>
      <c r="B80" s="23"/>
      <c r="C80" s="28"/>
      <c r="D80" s="24" t="s">
        <v>291</v>
      </c>
      <c r="E80" s="7"/>
      <c r="F80" s="7" t="s">
        <v>4</v>
      </c>
      <c r="G80" s="7"/>
      <c r="H80" s="25">
        <v>2023</v>
      </c>
    </row>
    <row r="81" spans="1:8" ht="43.2" x14ac:dyDescent="0.3">
      <c r="A81" s="22">
        <v>72</v>
      </c>
      <c r="B81" s="23"/>
      <c r="C81" s="28"/>
      <c r="D81" s="24" t="s">
        <v>292</v>
      </c>
      <c r="E81" s="7" t="s">
        <v>4</v>
      </c>
      <c r="F81" s="7"/>
      <c r="G81" s="7"/>
      <c r="H81" s="25">
        <v>2022</v>
      </c>
    </row>
    <row r="82" spans="1:8" ht="57.6" x14ac:dyDescent="0.3">
      <c r="A82" s="22">
        <v>73</v>
      </c>
      <c r="B82" s="23"/>
      <c r="C82" s="28"/>
      <c r="D82" s="27" t="s">
        <v>293</v>
      </c>
      <c r="E82" s="7"/>
      <c r="F82" s="7"/>
      <c r="G82" s="7"/>
      <c r="H82" s="25"/>
    </row>
    <row r="83" spans="1:8" ht="27.6" x14ac:dyDescent="0.3">
      <c r="A83" s="22">
        <v>74</v>
      </c>
      <c r="B83" s="23"/>
      <c r="C83" s="28"/>
      <c r="D83" s="31" t="s">
        <v>240</v>
      </c>
      <c r="E83" s="7"/>
      <c r="F83" s="7"/>
      <c r="G83" s="7" t="s">
        <v>4</v>
      </c>
      <c r="H83" s="32"/>
    </row>
    <row r="84" spans="1:8" ht="43.2" x14ac:dyDescent="0.3">
      <c r="A84" s="22">
        <v>75</v>
      </c>
      <c r="B84" s="23" t="s">
        <v>294</v>
      </c>
      <c r="C84" s="10" t="s">
        <v>295</v>
      </c>
      <c r="D84" s="24" t="s">
        <v>296</v>
      </c>
      <c r="E84" s="7"/>
      <c r="F84" s="7"/>
      <c r="G84" s="7" t="s">
        <v>4</v>
      </c>
      <c r="H84" s="25">
        <v>2022</v>
      </c>
    </row>
    <row r="85" spans="1:8" ht="43.2" x14ac:dyDescent="0.3">
      <c r="A85" s="22">
        <v>76</v>
      </c>
      <c r="B85" s="26"/>
      <c r="C85" s="10" t="s">
        <v>295</v>
      </c>
      <c r="D85" s="27" t="s">
        <v>297</v>
      </c>
      <c r="E85" s="7"/>
      <c r="F85" s="7"/>
      <c r="G85" s="7"/>
      <c r="H85" s="25"/>
    </row>
    <row r="86" spans="1:8" ht="57.6" x14ac:dyDescent="0.3">
      <c r="A86" s="22">
        <v>77</v>
      </c>
      <c r="B86" s="23"/>
      <c r="C86" s="10" t="s">
        <v>298</v>
      </c>
      <c r="D86" s="24" t="s">
        <v>299</v>
      </c>
      <c r="E86" s="7" t="s">
        <v>4</v>
      </c>
      <c r="F86" s="7"/>
      <c r="G86" s="7"/>
      <c r="H86" s="25">
        <v>2021</v>
      </c>
    </row>
    <row r="87" spans="1:8" ht="57.6" x14ac:dyDescent="0.3">
      <c r="A87" s="22">
        <v>78</v>
      </c>
      <c r="B87" s="23"/>
      <c r="C87" s="28"/>
      <c r="D87" s="27" t="s">
        <v>300</v>
      </c>
      <c r="E87" s="7"/>
      <c r="F87" s="7"/>
      <c r="G87" s="7"/>
      <c r="H87" s="25"/>
    </row>
    <row r="88" spans="1:8" ht="28.8" x14ac:dyDescent="0.3">
      <c r="A88" s="22">
        <v>79</v>
      </c>
      <c r="B88" s="23"/>
      <c r="C88" s="28"/>
      <c r="D88" s="24" t="s">
        <v>301</v>
      </c>
      <c r="E88" s="7" t="s">
        <v>4</v>
      </c>
      <c r="F88" s="7"/>
      <c r="G88" s="7"/>
      <c r="H88" s="25">
        <v>2021</v>
      </c>
    </row>
    <row r="89" spans="1:8" ht="57.6" x14ac:dyDescent="0.3">
      <c r="A89" s="22">
        <v>80</v>
      </c>
      <c r="B89" s="23"/>
      <c r="C89" s="28"/>
      <c r="D89" s="27" t="s">
        <v>302</v>
      </c>
      <c r="E89" s="7"/>
      <c r="F89" s="7"/>
      <c r="G89" s="7"/>
      <c r="H89" s="25"/>
    </row>
    <row r="90" spans="1:8" ht="28.8" x14ac:dyDescent="0.3">
      <c r="A90" s="22">
        <v>81</v>
      </c>
      <c r="B90" s="23"/>
      <c r="C90" s="28"/>
      <c r="D90" s="24" t="s">
        <v>303</v>
      </c>
      <c r="E90" s="7"/>
      <c r="F90" s="7" t="s">
        <v>4</v>
      </c>
      <c r="G90" s="7"/>
      <c r="H90" s="25">
        <v>2022</v>
      </c>
    </row>
    <row r="91" spans="1:8" ht="28.8" x14ac:dyDescent="0.3">
      <c r="A91" s="22">
        <v>82</v>
      </c>
      <c r="B91" s="23"/>
      <c r="C91" s="28"/>
      <c r="D91" s="27" t="s">
        <v>304</v>
      </c>
      <c r="E91" s="7"/>
      <c r="F91" s="7"/>
      <c r="G91" s="7"/>
      <c r="H91" s="25"/>
    </row>
    <row r="92" spans="1:8" ht="72" x14ac:dyDescent="0.3">
      <c r="A92" s="22">
        <v>83</v>
      </c>
      <c r="B92" s="23" t="s">
        <v>305</v>
      </c>
      <c r="C92" s="10" t="s">
        <v>208</v>
      </c>
      <c r="D92" s="24" t="s">
        <v>306</v>
      </c>
      <c r="E92" s="7"/>
      <c r="F92" s="7"/>
      <c r="G92" s="7" t="s">
        <v>4</v>
      </c>
      <c r="H92" s="25">
        <v>2022</v>
      </c>
    </row>
    <row r="93" spans="1:8" ht="57.6" x14ac:dyDescent="0.3">
      <c r="A93" s="22">
        <v>84</v>
      </c>
      <c r="B93" s="26"/>
      <c r="C93" s="10" t="s">
        <v>307</v>
      </c>
      <c r="D93" s="27" t="s">
        <v>308</v>
      </c>
      <c r="E93" s="7"/>
      <c r="F93" s="7"/>
      <c r="G93" s="7"/>
      <c r="H93" s="25"/>
    </row>
    <row r="94" spans="1:8" ht="28.8" x14ac:dyDescent="0.3">
      <c r="A94" s="22">
        <v>85</v>
      </c>
      <c r="B94" s="23"/>
      <c r="C94" s="10" t="s">
        <v>266</v>
      </c>
      <c r="D94" s="24" t="s">
        <v>309</v>
      </c>
      <c r="E94" s="7"/>
      <c r="F94" s="7" t="s">
        <v>4</v>
      </c>
      <c r="G94" s="7"/>
      <c r="H94" s="25">
        <v>2022</v>
      </c>
    </row>
    <row r="95" spans="1:8" ht="57.6" x14ac:dyDescent="0.3">
      <c r="A95" s="22">
        <v>86</v>
      </c>
      <c r="B95" s="23"/>
      <c r="C95" s="10"/>
      <c r="D95" s="27" t="s">
        <v>308</v>
      </c>
      <c r="E95" s="7"/>
      <c r="F95" s="7"/>
      <c r="G95" s="7"/>
      <c r="H95" s="25"/>
    </row>
    <row r="96" spans="1:8" ht="57.6" x14ac:dyDescent="0.3">
      <c r="A96" s="22">
        <v>87</v>
      </c>
      <c r="B96" s="23"/>
      <c r="C96" s="10"/>
      <c r="D96" s="24" t="s">
        <v>310</v>
      </c>
      <c r="E96" s="7"/>
      <c r="F96" s="7" t="s">
        <v>4</v>
      </c>
      <c r="G96" s="7"/>
      <c r="H96" s="25">
        <v>2021</v>
      </c>
    </row>
    <row r="97" spans="1:8" ht="57.6" x14ac:dyDescent="0.3">
      <c r="A97" s="22">
        <v>88</v>
      </c>
      <c r="B97" s="23"/>
      <c r="C97" s="10"/>
      <c r="D97" s="27" t="s">
        <v>311</v>
      </c>
      <c r="E97" s="7"/>
      <c r="F97" s="7"/>
      <c r="G97" s="7"/>
      <c r="H97" s="25"/>
    </row>
    <row r="98" spans="1:8" ht="41.4" x14ac:dyDescent="0.3">
      <c r="A98" s="22">
        <v>89</v>
      </c>
      <c r="B98" s="23"/>
      <c r="C98" s="10"/>
      <c r="D98" s="25" t="s">
        <v>312</v>
      </c>
      <c r="E98" s="7"/>
      <c r="F98" s="7" t="s">
        <v>4</v>
      </c>
      <c r="G98" s="7"/>
      <c r="H98" s="7">
        <v>2020</v>
      </c>
    </row>
    <row r="99" spans="1:8" s="34" customFormat="1" ht="28.5" customHeight="1" x14ac:dyDescent="0.3">
      <c r="A99" s="22">
        <v>90</v>
      </c>
      <c r="B99" s="33"/>
      <c r="C99" s="29"/>
      <c r="D99" s="29" t="s">
        <v>313</v>
      </c>
      <c r="E99" s="29"/>
      <c r="F99" s="29" t="s">
        <v>4</v>
      </c>
      <c r="G99" s="29"/>
      <c r="H99" s="29">
        <v>2020</v>
      </c>
    </row>
    <row r="100" spans="1:8" ht="27.6" x14ac:dyDescent="0.3">
      <c r="A100" s="22">
        <v>91</v>
      </c>
      <c r="B100" s="23" t="s">
        <v>314</v>
      </c>
      <c r="C100" s="10" t="s">
        <v>315</v>
      </c>
      <c r="D100" s="28" t="s">
        <v>316</v>
      </c>
      <c r="E100" s="7" t="s">
        <v>4</v>
      </c>
      <c r="F100" s="7"/>
      <c r="G100" s="7"/>
      <c r="H100" s="7">
        <v>2021</v>
      </c>
    </row>
    <row r="101" spans="1:8" ht="28.8" x14ac:dyDescent="0.3">
      <c r="A101" s="22">
        <v>92</v>
      </c>
      <c r="B101" s="23"/>
      <c r="C101" s="10"/>
      <c r="D101" s="35" t="s">
        <v>317</v>
      </c>
      <c r="E101" s="7"/>
      <c r="F101" s="7"/>
      <c r="G101" s="7"/>
      <c r="H101" s="7"/>
    </row>
    <row r="102" spans="1:8" ht="57.6" x14ac:dyDescent="0.3">
      <c r="A102" s="22">
        <v>93</v>
      </c>
      <c r="B102" s="26"/>
      <c r="C102" s="10" t="s">
        <v>318</v>
      </c>
      <c r="D102" s="24" t="s">
        <v>319</v>
      </c>
      <c r="E102" s="7" t="s">
        <v>4</v>
      </c>
      <c r="F102" s="7"/>
      <c r="G102" s="7"/>
      <c r="H102" s="25">
        <v>2021</v>
      </c>
    </row>
    <row r="103" spans="1:8" ht="57.6" x14ac:dyDescent="0.3">
      <c r="A103" s="22">
        <v>94</v>
      </c>
      <c r="B103" s="23"/>
      <c r="C103" s="10" t="s">
        <v>320</v>
      </c>
      <c r="D103" s="27" t="s">
        <v>321</v>
      </c>
      <c r="E103" s="7"/>
      <c r="F103" s="7"/>
      <c r="G103" s="7"/>
      <c r="H103" s="25">
        <v>2021</v>
      </c>
    </row>
    <row r="104" spans="1:8" ht="57.6" x14ac:dyDescent="0.3">
      <c r="A104" s="22">
        <v>95</v>
      </c>
      <c r="B104" s="23" t="s">
        <v>322</v>
      </c>
      <c r="C104" s="10" t="s">
        <v>281</v>
      </c>
      <c r="D104" s="24" t="s">
        <v>323</v>
      </c>
      <c r="E104" s="7"/>
      <c r="F104" s="7"/>
      <c r="G104" s="7" t="s">
        <v>4</v>
      </c>
      <c r="H104" s="25">
        <v>2021</v>
      </c>
    </row>
    <row r="105" spans="1:8" ht="57.6" x14ac:dyDescent="0.3">
      <c r="A105" s="22">
        <v>96</v>
      </c>
      <c r="B105" s="26"/>
      <c r="C105" s="10"/>
      <c r="D105" s="27" t="s">
        <v>324</v>
      </c>
      <c r="E105" s="7"/>
      <c r="F105" s="7"/>
      <c r="G105" s="7"/>
      <c r="H105" s="25"/>
    </row>
    <row r="106" spans="1:8" ht="43.2" x14ac:dyDescent="0.3">
      <c r="A106" s="22">
        <v>97</v>
      </c>
      <c r="B106" s="23"/>
      <c r="C106" s="28"/>
      <c r="D106" s="24" t="s">
        <v>325</v>
      </c>
      <c r="E106" s="7"/>
      <c r="F106" s="7"/>
      <c r="G106" s="7" t="s">
        <v>4</v>
      </c>
      <c r="H106" s="25">
        <v>2023</v>
      </c>
    </row>
    <row r="107" spans="1:8" ht="57.6" x14ac:dyDescent="0.3">
      <c r="A107" s="22">
        <v>98</v>
      </c>
      <c r="B107" s="23"/>
      <c r="C107" s="28"/>
      <c r="D107" s="27" t="s">
        <v>326</v>
      </c>
      <c r="E107" s="7"/>
      <c r="F107" s="7"/>
      <c r="G107" s="7"/>
      <c r="H107" s="25"/>
    </row>
    <row r="108" spans="1:8" ht="57.6" x14ac:dyDescent="0.3">
      <c r="A108" s="22">
        <v>99</v>
      </c>
      <c r="B108" s="23"/>
      <c r="C108" s="28"/>
      <c r="D108" s="24" t="s">
        <v>327</v>
      </c>
      <c r="E108" s="7"/>
      <c r="F108" s="7"/>
      <c r="G108" s="7" t="s">
        <v>4</v>
      </c>
      <c r="H108" s="25">
        <v>2023</v>
      </c>
    </row>
    <row r="109" spans="1:8" ht="57.6" x14ac:dyDescent="0.3">
      <c r="A109" s="22">
        <v>100</v>
      </c>
      <c r="B109" s="23"/>
      <c r="C109" s="28"/>
      <c r="D109" s="27" t="s">
        <v>328</v>
      </c>
      <c r="E109" s="7"/>
      <c r="F109" s="7"/>
      <c r="G109" s="7"/>
      <c r="H109" s="25"/>
    </row>
    <row r="110" spans="1:8" ht="43.2" x14ac:dyDescent="0.3">
      <c r="A110" s="22">
        <v>101</v>
      </c>
      <c r="B110" s="23"/>
      <c r="C110" s="28"/>
      <c r="D110" s="24" t="s">
        <v>329</v>
      </c>
      <c r="E110" s="7"/>
      <c r="F110" s="7" t="s">
        <v>4</v>
      </c>
      <c r="G110" s="7"/>
      <c r="H110" s="25">
        <v>2023</v>
      </c>
    </row>
    <row r="111" spans="1:8" ht="43.2" x14ac:dyDescent="0.3">
      <c r="A111" s="22">
        <v>102</v>
      </c>
      <c r="B111" s="23"/>
      <c r="C111" s="28"/>
      <c r="D111" s="27" t="s">
        <v>330</v>
      </c>
      <c r="E111" s="7"/>
      <c r="F111" s="7"/>
      <c r="G111" s="7"/>
      <c r="H111" s="25"/>
    </row>
    <row r="112" spans="1:8" ht="28.8" x14ac:dyDescent="0.3">
      <c r="A112" s="22">
        <v>103</v>
      </c>
      <c r="B112" s="23"/>
      <c r="C112" s="28"/>
      <c r="D112" s="24" t="s">
        <v>331</v>
      </c>
      <c r="E112" s="7"/>
      <c r="F112" s="7"/>
      <c r="G112" s="7" t="s">
        <v>4</v>
      </c>
      <c r="H112" s="25">
        <v>2023</v>
      </c>
    </row>
    <row r="113" spans="1:8" ht="57.6" x14ac:dyDescent="0.3">
      <c r="A113" s="22">
        <v>104</v>
      </c>
      <c r="B113" s="23"/>
      <c r="C113" s="28"/>
      <c r="D113" s="27" t="s">
        <v>332</v>
      </c>
      <c r="E113" s="7"/>
      <c r="F113" s="7"/>
      <c r="G113" s="7"/>
      <c r="H113" s="25"/>
    </row>
    <row r="114" spans="1:8" ht="43.2" x14ac:dyDescent="0.3">
      <c r="A114" s="22">
        <v>105</v>
      </c>
      <c r="B114" s="23"/>
      <c r="C114" s="28"/>
      <c r="D114" s="24" t="s">
        <v>333</v>
      </c>
      <c r="E114" s="7"/>
      <c r="F114" s="7" t="s">
        <v>4</v>
      </c>
      <c r="G114" s="7"/>
      <c r="H114" s="25">
        <v>2023</v>
      </c>
    </row>
    <row r="115" spans="1:8" ht="57.6" x14ac:dyDescent="0.3">
      <c r="A115" s="22">
        <v>106</v>
      </c>
      <c r="B115" s="23"/>
      <c r="C115" s="28"/>
      <c r="D115" s="27" t="s">
        <v>334</v>
      </c>
      <c r="E115" s="7"/>
      <c r="F115" s="7"/>
      <c r="G115" s="7"/>
      <c r="H115" s="25"/>
    </row>
    <row r="116" spans="1:8" ht="43.2" x14ac:dyDescent="0.3">
      <c r="A116" s="22">
        <v>107</v>
      </c>
      <c r="B116" s="24"/>
      <c r="C116" s="28"/>
      <c r="D116" s="24" t="s">
        <v>335</v>
      </c>
      <c r="E116" s="7"/>
      <c r="F116" s="7" t="s">
        <v>4</v>
      </c>
      <c r="G116" s="7"/>
      <c r="H116" s="25">
        <v>2022</v>
      </c>
    </row>
    <row r="117" spans="1:8" ht="28.8" x14ac:dyDescent="0.3">
      <c r="A117" s="22">
        <v>108</v>
      </c>
      <c r="B117" s="23"/>
      <c r="C117" s="28"/>
      <c r="D117" s="27" t="s">
        <v>336</v>
      </c>
      <c r="E117" s="7"/>
      <c r="F117" s="7"/>
      <c r="G117" s="7"/>
      <c r="H117" s="25"/>
    </row>
    <row r="118" spans="1:8" ht="28.8" x14ac:dyDescent="0.3">
      <c r="A118" s="22">
        <v>109</v>
      </c>
      <c r="B118" s="23"/>
      <c r="C118" s="28"/>
      <c r="D118" s="24" t="s">
        <v>337</v>
      </c>
      <c r="E118" s="7"/>
      <c r="F118" s="7" t="s">
        <v>4</v>
      </c>
      <c r="G118" s="7"/>
      <c r="H118" s="25">
        <v>2022</v>
      </c>
    </row>
    <row r="119" spans="1:8" ht="28.8" x14ac:dyDescent="0.3">
      <c r="A119" s="22">
        <v>110</v>
      </c>
      <c r="B119" s="23"/>
      <c r="C119" s="28"/>
      <c r="D119" s="27" t="s">
        <v>338</v>
      </c>
      <c r="E119" s="7"/>
      <c r="F119" s="7"/>
      <c r="G119" s="7"/>
      <c r="H119" s="25"/>
    </row>
    <row r="120" spans="1:8" ht="28.8" x14ac:dyDescent="0.3">
      <c r="A120" s="22">
        <v>111</v>
      </c>
      <c r="B120" s="23"/>
      <c r="C120" s="28"/>
      <c r="D120" s="24" t="s">
        <v>339</v>
      </c>
      <c r="E120" s="7"/>
      <c r="F120" s="7" t="s">
        <v>4</v>
      </c>
      <c r="G120" s="7"/>
      <c r="H120" s="25">
        <v>2022</v>
      </c>
    </row>
    <row r="121" spans="1:8" ht="28.8" x14ac:dyDescent="0.3">
      <c r="A121" s="22">
        <v>112</v>
      </c>
      <c r="B121" s="23"/>
      <c r="C121" s="28"/>
      <c r="D121" s="27" t="s">
        <v>304</v>
      </c>
      <c r="E121" s="7"/>
      <c r="F121" s="7"/>
      <c r="G121" s="7"/>
      <c r="H121" s="25"/>
    </row>
    <row r="122" spans="1:8" ht="27.6" x14ac:dyDescent="0.3">
      <c r="A122" s="22">
        <v>113</v>
      </c>
      <c r="B122" s="23" t="s">
        <v>340</v>
      </c>
      <c r="C122" s="10" t="s">
        <v>341</v>
      </c>
      <c r="D122" s="28" t="s">
        <v>342</v>
      </c>
      <c r="E122" s="7"/>
      <c r="F122" s="7"/>
      <c r="G122" s="7" t="s">
        <v>4</v>
      </c>
      <c r="H122" s="7">
        <v>2023</v>
      </c>
    </row>
    <row r="123" spans="1:8" ht="28.8" x14ac:dyDescent="0.3">
      <c r="A123" s="22">
        <v>114</v>
      </c>
      <c r="B123" s="23"/>
      <c r="C123" s="28"/>
      <c r="D123" s="24" t="s">
        <v>339</v>
      </c>
      <c r="E123" s="7"/>
      <c r="F123" s="7" t="s">
        <v>4</v>
      </c>
      <c r="G123" s="7"/>
      <c r="H123" s="25">
        <v>2022</v>
      </c>
    </row>
    <row r="124" spans="1:8" ht="28.8" x14ac:dyDescent="0.3">
      <c r="A124" s="22">
        <v>115</v>
      </c>
      <c r="B124" s="23"/>
      <c r="C124" s="28"/>
      <c r="D124" s="27" t="s">
        <v>304</v>
      </c>
      <c r="E124" s="7"/>
      <c r="F124" s="7"/>
      <c r="G124" s="7"/>
      <c r="H124" s="25"/>
    </row>
    <row r="125" spans="1:8" ht="27.6" x14ac:dyDescent="0.3">
      <c r="A125" s="22">
        <v>116</v>
      </c>
      <c r="B125" s="10" t="s">
        <v>343</v>
      </c>
      <c r="C125" s="10" t="s">
        <v>344</v>
      </c>
      <c r="D125" s="28" t="s">
        <v>345</v>
      </c>
      <c r="E125" s="7" t="s">
        <v>4</v>
      </c>
      <c r="F125" s="7"/>
      <c r="G125" s="7"/>
      <c r="H125" s="7" t="s">
        <v>346</v>
      </c>
    </row>
    <row r="126" spans="1:8" ht="28.8" x14ac:dyDescent="0.3">
      <c r="A126" s="22">
        <v>117</v>
      </c>
      <c r="B126" s="10"/>
      <c r="C126" s="10"/>
      <c r="D126" s="35" t="s">
        <v>317</v>
      </c>
      <c r="E126" s="7"/>
      <c r="F126" s="7"/>
      <c r="G126" s="7"/>
      <c r="H126" s="7"/>
    </row>
    <row r="127" spans="1:8" ht="41.4" x14ac:dyDescent="0.3">
      <c r="A127" s="22">
        <v>118</v>
      </c>
      <c r="B127" s="10"/>
      <c r="C127" s="10" t="s">
        <v>347</v>
      </c>
      <c r="D127" s="28" t="s">
        <v>348</v>
      </c>
      <c r="E127" s="7" t="s">
        <v>4</v>
      </c>
      <c r="F127" s="7"/>
      <c r="G127" s="7"/>
      <c r="H127" s="7" t="s">
        <v>349</v>
      </c>
    </row>
    <row r="128" spans="1:8" ht="28.8" x14ac:dyDescent="0.3">
      <c r="A128" s="22">
        <v>119</v>
      </c>
      <c r="B128" s="10"/>
      <c r="C128" s="28"/>
      <c r="D128" s="24" t="s">
        <v>339</v>
      </c>
      <c r="E128" s="7"/>
      <c r="F128" s="7" t="s">
        <v>4</v>
      </c>
      <c r="G128" s="7"/>
      <c r="H128" s="25">
        <v>2022</v>
      </c>
    </row>
    <row r="129" spans="1:8" ht="28.8" x14ac:dyDescent="0.3">
      <c r="A129" s="22">
        <v>120</v>
      </c>
      <c r="B129" s="10"/>
      <c r="C129" s="28"/>
      <c r="D129" s="27" t="s">
        <v>304</v>
      </c>
      <c r="E129" s="7"/>
      <c r="F129" s="7"/>
      <c r="G129" s="7"/>
      <c r="H129" s="25"/>
    </row>
    <row r="130" spans="1:8" ht="27.6" x14ac:dyDescent="0.3">
      <c r="A130" s="22">
        <v>121</v>
      </c>
      <c r="B130" s="23" t="s">
        <v>350</v>
      </c>
      <c r="C130" s="10" t="s">
        <v>344</v>
      </c>
      <c r="D130" s="28" t="s">
        <v>351</v>
      </c>
      <c r="E130" s="7" t="s">
        <v>4</v>
      </c>
      <c r="F130" s="7"/>
      <c r="G130" s="7"/>
      <c r="H130" s="7" t="s">
        <v>346</v>
      </c>
    </row>
    <row r="131" spans="1:8" ht="28.8" x14ac:dyDescent="0.3">
      <c r="A131" s="22">
        <v>122</v>
      </c>
      <c r="B131" s="23"/>
      <c r="C131" s="28"/>
      <c r="D131" s="27" t="s">
        <v>304</v>
      </c>
      <c r="E131" s="7"/>
      <c r="F131" s="7"/>
      <c r="G131" s="7"/>
      <c r="H131" s="25"/>
    </row>
    <row r="132" spans="1:8" ht="27.6" x14ac:dyDescent="0.3">
      <c r="A132" s="22">
        <v>123</v>
      </c>
      <c r="B132" s="23" t="s">
        <v>352</v>
      </c>
      <c r="C132" s="10" t="s">
        <v>353</v>
      </c>
      <c r="D132" s="28" t="s">
        <v>345</v>
      </c>
      <c r="E132" s="7" t="s">
        <v>4</v>
      </c>
      <c r="F132" s="7"/>
      <c r="G132" s="7"/>
      <c r="H132" s="7" t="s">
        <v>346</v>
      </c>
    </row>
    <row r="133" spans="1:8" ht="28.8" x14ac:dyDescent="0.3">
      <c r="A133" s="22">
        <v>124</v>
      </c>
      <c r="B133" s="23"/>
      <c r="C133" s="10"/>
      <c r="D133" s="27" t="s">
        <v>317</v>
      </c>
      <c r="E133" s="7"/>
      <c r="F133" s="7"/>
      <c r="G133" s="7"/>
      <c r="H133" s="25"/>
    </row>
    <row r="134" spans="1:8" ht="27.6" x14ac:dyDescent="0.3">
      <c r="A134" s="22">
        <v>125</v>
      </c>
      <c r="B134" s="23" t="s">
        <v>354</v>
      </c>
      <c r="C134" s="10" t="s">
        <v>355</v>
      </c>
      <c r="D134" s="28" t="s">
        <v>345</v>
      </c>
      <c r="E134" s="7" t="s">
        <v>4</v>
      </c>
      <c r="F134" s="7"/>
      <c r="G134" s="7"/>
      <c r="H134" s="7" t="s">
        <v>346</v>
      </c>
    </row>
    <row r="135" spans="1:8" ht="28.8" x14ac:dyDescent="0.3">
      <c r="A135" s="22">
        <v>126</v>
      </c>
      <c r="B135" s="23"/>
      <c r="C135" s="10"/>
      <c r="D135" s="35" t="s">
        <v>317</v>
      </c>
      <c r="E135" s="7"/>
      <c r="F135" s="7"/>
      <c r="G135" s="7"/>
      <c r="H135" s="7"/>
    </row>
    <row r="136" spans="1:8" ht="41.4" x14ac:dyDescent="0.3">
      <c r="A136" s="22">
        <v>127</v>
      </c>
      <c r="B136" s="23"/>
      <c r="C136" s="10"/>
      <c r="D136" s="28" t="s">
        <v>356</v>
      </c>
      <c r="E136" s="7"/>
      <c r="F136" s="7"/>
      <c r="G136" s="7" t="s">
        <v>4</v>
      </c>
      <c r="H136" s="7">
        <v>2021</v>
      </c>
    </row>
    <row r="137" spans="1:8" ht="57.6" x14ac:dyDescent="0.3">
      <c r="A137" s="22">
        <v>128</v>
      </c>
      <c r="B137" s="23"/>
      <c r="C137" s="10"/>
      <c r="D137" s="35" t="s">
        <v>357</v>
      </c>
      <c r="E137" s="7"/>
      <c r="F137" s="7"/>
      <c r="G137" s="7"/>
      <c r="H137" s="7"/>
    </row>
    <row r="138" spans="1:8" ht="27.6" x14ac:dyDescent="0.3">
      <c r="A138" s="22">
        <v>129</v>
      </c>
      <c r="B138" s="23"/>
      <c r="C138" s="10"/>
      <c r="D138" s="28" t="s">
        <v>358</v>
      </c>
      <c r="E138" s="7"/>
      <c r="F138" s="7" t="s">
        <v>4</v>
      </c>
      <c r="G138" s="7"/>
      <c r="H138" s="7">
        <v>2023</v>
      </c>
    </row>
    <row r="139" spans="1:8" ht="43.2" x14ac:dyDescent="0.3">
      <c r="A139" s="22">
        <v>130</v>
      </c>
      <c r="B139" s="23"/>
      <c r="C139" s="28"/>
      <c r="D139" s="35" t="s">
        <v>359</v>
      </c>
      <c r="E139" s="7"/>
      <c r="F139" s="7"/>
      <c r="G139" s="7"/>
      <c r="H139" s="7"/>
    </row>
    <row r="140" spans="1:8" ht="41.4" x14ac:dyDescent="0.3">
      <c r="A140" s="22">
        <v>131</v>
      </c>
      <c r="B140" s="23"/>
      <c r="C140" s="28"/>
      <c r="D140" s="28" t="s">
        <v>360</v>
      </c>
      <c r="E140" s="7" t="s">
        <v>4</v>
      </c>
      <c r="F140" s="7"/>
      <c r="G140" s="7"/>
      <c r="H140" s="7">
        <v>2022</v>
      </c>
    </row>
    <row r="141" spans="1:8" ht="43.2" x14ac:dyDescent="0.3">
      <c r="A141" s="22">
        <v>132</v>
      </c>
      <c r="B141" s="23"/>
      <c r="C141" s="28"/>
      <c r="D141" s="35" t="s">
        <v>361</v>
      </c>
      <c r="E141" s="7"/>
      <c r="F141" s="7"/>
      <c r="G141" s="7"/>
      <c r="H141" s="7"/>
    </row>
    <row r="142" spans="1:8" x14ac:dyDescent="0.3">
      <c r="A142" s="22">
        <v>133</v>
      </c>
      <c r="B142" s="23"/>
      <c r="C142" s="10"/>
      <c r="D142" s="28" t="s">
        <v>362</v>
      </c>
      <c r="E142" s="7" t="s">
        <v>4</v>
      </c>
      <c r="F142" s="7"/>
      <c r="G142" s="7"/>
      <c r="H142" s="7">
        <v>2022</v>
      </c>
    </row>
    <row r="143" spans="1:8" ht="43.2" x14ac:dyDescent="0.3">
      <c r="A143" s="22">
        <v>134</v>
      </c>
      <c r="B143" s="23"/>
      <c r="C143" s="10"/>
      <c r="D143" s="35" t="s">
        <v>363</v>
      </c>
      <c r="E143" s="7"/>
      <c r="F143" s="7"/>
      <c r="G143" s="7"/>
      <c r="H143" s="7"/>
    </row>
    <row r="144" spans="1:8" ht="27.6" x14ac:dyDescent="0.3">
      <c r="A144" s="22">
        <v>135</v>
      </c>
      <c r="B144" s="23" t="s">
        <v>364</v>
      </c>
      <c r="C144" s="10" t="s">
        <v>365</v>
      </c>
      <c r="D144" s="28" t="s">
        <v>366</v>
      </c>
      <c r="E144" s="7" t="s">
        <v>4</v>
      </c>
      <c r="F144" s="7"/>
      <c r="G144" s="7"/>
      <c r="H144" s="7" t="s">
        <v>346</v>
      </c>
    </row>
    <row r="145" spans="1:8" ht="28.8" x14ac:dyDescent="0.3">
      <c r="A145" s="22">
        <v>136</v>
      </c>
      <c r="B145" s="23"/>
      <c r="C145" s="10"/>
      <c r="D145" s="35" t="s">
        <v>317</v>
      </c>
      <c r="E145" s="7"/>
      <c r="F145" s="7"/>
      <c r="G145" s="7"/>
      <c r="H145" s="7"/>
    </row>
    <row r="146" spans="1:8" ht="27.6" x14ac:dyDescent="0.3">
      <c r="A146" s="22">
        <v>137</v>
      </c>
      <c r="B146" s="28"/>
      <c r="C146" s="10" t="s">
        <v>367</v>
      </c>
      <c r="D146" s="28" t="s">
        <v>368</v>
      </c>
      <c r="E146" s="7"/>
      <c r="F146" s="7" t="s">
        <v>4</v>
      </c>
      <c r="G146" s="7"/>
      <c r="H146" s="7">
        <v>2022</v>
      </c>
    </row>
    <row r="147" spans="1:8" ht="43.2" x14ac:dyDescent="0.3">
      <c r="A147" s="22">
        <v>138</v>
      </c>
      <c r="B147" s="28"/>
      <c r="C147" s="10"/>
      <c r="D147" s="35" t="s">
        <v>369</v>
      </c>
      <c r="E147" s="7"/>
      <c r="F147" s="7" t="s">
        <v>4</v>
      </c>
      <c r="G147" s="7"/>
      <c r="H147" s="7">
        <v>2022</v>
      </c>
    </row>
    <row r="148" spans="1:8" ht="27.6" x14ac:dyDescent="0.3">
      <c r="A148" s="22">
        <v>139</v>
      </c>
      <c r="B148" s="28"/>
      <c r="C148" s="10" t="s">
        <v>370</v>
      </c>
      <c r="D148" s="28" t="s">
        <v>371</v>
      </c>
      <c r="E148" s="7" t="s">
        <v>4</v>
      </c>
      <c r="F148" s="7"/>
      <c r="G148" s="7"/>
      <c r="H148" s="7" t="s">
        <v>372</v>
      </c>
    </row>
    <row r="149" spans="1:8" ht="43.2" x14ac:dyDescent="0.3">
      <c r="A149" s="22">
        <v>140</v>
      </c>
      <c r="B149" s="28"/>
      <c r="C149" s="10"/>
      <c r="D149" s="35" t="s">
        <v>373</v>
      </c>
      <c r="E149" s="7"/>
      <c r="F149" s="7"/>
      <c r="G149" s="7"/>
      <c r="H149" s="7"/>
    </row>
    <row r="150" spans="1:8" ht="27.6" x14ac:dyDescent="0.3">
      <c r="A150" s="22">
        <v>141</v>
      </c>
      <c r="B150" s="28"/>
      <c r="C150" s="28"/>
      <c r="D150" s="28" t="s">
        <v>374</v>
      </c>
      <c r="E150" s="7" t="s">
        <v>4</v>
      </c>
      <c r="F150" s="7"/>
      <c r="G150" s="7"/>
      <c r="H150" s="7" t="s">
        <v>375</v>
      </c>
    </row>
    <row r="151" spans="1:8" ht="57.6" x14ac:dyDescent="0.3">
      <c r="A151" s="22">
        <v>142</v>
      </c>
      <c r="B151" s="28"/>
      <c r="C151" s="28"/>
      <c r="D151" s="35" t="s">
        <v>376</v>
      </c>
      <c r="E151" s="7"/>
      <c r="F151" s="7"/>
      <c r="G151" s="7"/>
      <c r="H151" s="7"/>
    </row>
    <row r="152" spans="1:8" ht="55.2" x14ac:dyDescent="0.3">
      <c r="A152" s="22">
        <v>143</v>
      </c>
      <c r="B152" s="28"/>
      <c r="C152" s="28"/>
      <c r="D152" s="28" t="s">
        <v>377</v>
      </c>
      <c r="E152" s="7" t="s">
        <v>4</v>
      </c>
      <c r="F152" s="7"/>
      <c r="G152" s="7"/>
      <c r="H152" s="7" t="s">
        <v>378</v>
      </c>
    </row>
    <row r="153" spans="1:8" ht="43.2" x14ac:dyDescent="0.3">
      <c r="A153" s="22">
        <v>144</v>
      </c>
      <c r="B153" s="28"/>
      <c r="C153" s="28"/>
      <c r="D153" s="35" t="s">
        <v>379</v>
      </c>
      <c r="E153" s="7"/>
      <c r="F153" s="7"/>
      <c r="G153" s="7"/>
      <c r="H153" s="7"/>
    </row>
    <row r="154" spans="1:8" ht="41.4" x14ac:dyDescent="0.3">
      <c r="A154" s="22">
        <v>145</v>
      </c>
      <c r="B154" s="28"/>
      <c r="C154" s="28"/>
      <c r="D154" s="28" t="s">
        <v>380</v>
      </c>
      <c r="E154" s="7"/>
      <c r="F154" s="7"/>
      <c r="G154" s="7" t="s">
        <v>4</v>
      </c>
      <c r="H154" s="7">
        <v>2022</v>
      </c>
    </row>
    <row r="155" spans="1:8" ht="69" x14ac:dyDescent="0.3">
      <c r="A155" s="22">
        <v>146</v>
      </c>
      <c r="B155" s="28"/>
      <c r="C155" s="28"/>
      <c r="D155" s="28" t="s">
        <v>381</v>
      </c>
      <c r="E155" s="7"/>
      <c r="F155" s="7" t="s">
        <v>4</v>
      </c>
      <c r="G155" s="7"/>
      <c r="H155" s="7">
        <v>2022</v>
      </c>
    </row>
    <row r="156" spans="1:8" ht="41.4" x14ac:dyDescent="0.3">
      <c r="A156" s="22">
        <v>147</v>
      </c>
      <c r="B156" s="28"/>
      <c r="C156" s="28"/>
      <c r="D156" s="28" t="s">
        <v>382</v>
      </c>
      <c r="E156" s="7"/>
      <c r="F156" s="7" t="s">
        <v>4</v>
      </c>
      <c r="G156" s="7"/>
      <c r="H156" s="7">
        <v>2022</v>
      </c>
    </row>
    <row r="157" spans="1:8" ht="43.2" x14ac:dyDescent="0.3">
      <c r="A157" s="22">
        <v>148</v>
      </c>
      <c r="B157" s="28"/>
      <c r="C157" s="28"/>
      <c r="D157" s="35" t="s">
        <v>383</v>
      </c>
      <c r="E157" s="7"/>
      <c r="F157" s="7"/>
      <c r="G157" s="7"/>
      <c r="H157" s="7"/>
    </row>
    <row r="158" spans="1:8" ht="55.2" x14ac:dyDescent="0.3">
      <c r="A158" s="22">
        <v>149</v>
      </c>
      <c r="B158" s="28"/>
      <c r="C158" s="28"/>
      <c r="D158" s="28" t="s">
        <v>384</v>
      </c>
      <c r="E158" s="7"/>
      <c r="F158" s="7"/>
      <c r="G158" s="7" t="s">
        <v>4</v>
      </c>
      <c r="H158" s="7">
        <v>2023</v>
      </c>
    </row>
    <row r="159" spans="1:8" ht="27.6" x14ac:dyDescent="0.3">
      <c r="A159" s="22">
        <v>150</v>
      </c>
      <c r="B159" s="28"/>
      <c r="C159" s="28"/>
      <c r="D159" s="28" t="s">
        <v>263</v>
      </c>
      <c r="E159" s="7"/>
      <c r="F159" s="7"/>
      <c r="G159" s="7" t="s">
        <v>4</v>
      </c>
      <c r="H159" s="7">
        <v>2022</v>
      </c>
    </row>
    <row r="160" spans="1:8" ht="57.6" x14ac:dyDescent="0.3">
      <c r="A160" s="22">
        <v>151</v>
      </c>
      <c r="B160" s="28"/>
      <c r="C160" s="28"/>
      <c r="D160" s="35" t="s">
        <v>385</v>
      </c>
      <c r="E160" s="7"/>
      <c r="F160" s="7"/>
      <c r="G160" s="7"/>
      <c r="H160" s="7"/>
    </row>
    <row r="161" spans="1:8" ht="27.6" x14ac:dyDescent="0.3">
      <c r="A161" s="22">
        <v>152</v>
      </c>
      <c r="B161" s="28"/>
      <c r="C161" s="28"/>
      <c r="D161" s="28" t="s">
        <v>386</v>
      </c>
      <c r="E161" s="7"/>
      <c r="F161" s="7"/>
      <c r="G161" s="7" t="s">
        <v>4</v>
      </c>
      <c r="H161" s="7">
        <v>2022</v>
      </c>
    </row>
    <row r="162" spans="1:8" ht="57.6" x14ac:dyDescent="0.3">
      <c r="A162" s="22">
        <v>153</v>
      </c>
      <c r="B162" s="28"/>
      <c r="C162" s="28"/>
      <c r="D162" s="35" t="s">
        <v>387</v>
      </c>
      <c r="E162" s="7"/>
      <c r="F162" s="7"/>
      <c r="G162" s="7"/>
      <c r="H162" s="7"/>
    </row>
    <row r="163" spans="1:8" ht="28.8" x14ac:dyDescent="0.3">
      <c r="A163" s="22">
        <v>154</v>
      </c>
      <c r="B163" s="28"/>
      <c r="C163" s="28"/>
      <c r="D163" s="24" t="s">
        <v>303</v>
      </c>
      <c r="E163" s="7"/>
      <c r="F163" s="7" t="s">
        <v>4</v>
      </c>
      <c r="G163" s="7"/>
      <c r="H163" s="25">
        <v>2022</v>
      </c>
    </row>
    <row r="164" spans="1:8" ht="28.8" x14ac:dyDescent="0.3">
      <c r="A164" s="22">
        <v>155</v>
      </c>
      <c r="B164" s="28"/>
      <c r="C164" s="28"/>
      <c r="D164" s="27" t="s">
        <v>304</v>
      </c>
      <c r="E164" s="7"/>
      <c r="F164" s="7"/>
      <c r="G164" s="7"/>
      <c r="H164" s="25"/>
    </row>
    <row r="165" spans="1:8" x14ac:dyDescent="0.3">
      <c r="A165" s="36"/>
      <c r="B165" s="37"/>
      <c r="C165" s="37"/>
      <c r="D165" s="37"/>
      <c r="E165" s="37"/>
      <c r="F165" s="37"/>
      <c r="G165" s="37"/>
      <c r="H165" s="37"/>
    </row>
  </sheetData>
  <mergeCells count="6">
    <mergeCell ref="H7:H8"/>
    <mergeCell ref="A7:A8"/>
    <mergeCell ref="B7:B8"/>
    <mergeCell ref="C7:C8"/>
    <mergeCell ref="D7:D8"/>
    <mergeCell ref="E7:G7"/>
  </mergeCells>
  <dataValidations count="1">
    <dataValidation type="list" allowBlank="1" showInputMessage="1" showErrorMessage="1" sqref="E10:G164">
      <formula1>$B$4:$B$5</formula1>
    </dataValidation>
  </dataValidations>
  <hyperlinks>
    <hyperlink ref="I1" location="'Daftar Tabel'!A1" display="&lt;&lt;&lt; Daftar Tabel"/>
    <hyperlink ref="D44" r:id="rId1"/>
    <hyperlink ref="D46" r:id="rId2"/>
    <hyperlink ref="D54" r:id="rId3"/>
    <hyperlink ref="D48" r:id="rId4"/>
    <hyperlink ref="D50" r:id="rId5"/>
    <hyperlink ref="D52" r:id="rId6"/>
    <hyperlink ref="D56" r:id="rId7"/>
    <hyperlink ref="D60" r:id="rId8"/>
    <hyperlink ref="D11" r:id="rId9"/>
    <hyperlink ref="D15" r:id="rId10"/>
    <hyperlink ref="D17" r:id="rId11"/>
    <hyperlink ref="D40" r:id="rId12"/>
    <hyperlink ref="D36" r:id="rId13"/>
    <hyperlink ref="D19" r:id="rId14"/>
    <hyperlink ref="D33" r:id="rId15"/>
    <hyperlink ref="D38" r:id="rId16"/>
    <hyperlink ref="D13" r:id="rId17"/>
    <hyperlink ref="D30" r:id="rId18"/>
    <hyperlink ref="D28" r:id="rId19"/>
    <hyperlink ref="D25" r:id="rId20"/>
    <hyperlink ref="D21" r:id="rId21"/>
    <hyperlink ref="D23" r:id="rId22"/>
    <hyperlink ref="D63" r:id="rId23"/>
    <hyperlink ref="D65" r:id="rId24"/>
    <hyperlink ref="D67" r:id="rId25"/>
    <hyperlink ref="D71" r:id="rId26"/>
    <hyperlink ref="D69" r:id="rId27"/>
    <hyperlink ref="D78" r:id="rId28"/>
    <hyperlink ref="D82" r:id="rId29"/>
    <hyperlink ref="D74" r:id="rId30"/>
    <hyperlink ref="D76" r:id="rId31"/>
    <hyperlink ref="D85" r:id="rId32"/>
    <hyperlink ref="D87" r:id="rId33"/>
    <hyperlink ref="D97" r:id="rId34"/>
    <hyperlink ref="D95" r:id="rId35"/>
    <hyperlink ref="D93" r:id="rId36"/>
    <hyperlink ref="D103" r:id="rId37"/>
    <hyperlink ref="D105" r:id="rId38"/>
    <hyperlink ref="D107" r:id="rId39"/>
    <hyperlink ref="D109" r:id="rId40"/>
    <hyperlink ref="D111" r:id="rId41"/>
    <hyperlink ref="D113" r:id="rId42"/>
    <hyperlink ref="D115" r:id="rId43"/>
    <hyperlink ref="D117" r:id="rId44"/>
    <hyperlink ref="D119" r:id="rId45"/>
    <hyperlink ref="D121" r:id="rId46"/>
    <hyperlink ref="D124" r:id="rId47"/>
    <hyperlink ref="D129" r:id="rId48"/>
    <hyperlink ref="D131" r:id="rId49"/>
    <hyperlink ref="D164" r:id="rId50"/>
    <hyperlink ref="D89" r:id="rId51"/>
    <hyperlink ref="D91" r:id="rId52"/>
    <hyperlink ref="D135" r:id="rId53"/>
    <hyperlink ref="D137" r:id="rId54"/>
    <hyperlink ref="D139" r:id="rId55"/>
    <hyperlink ref="D126" r:id="rId56"/>
    <hyperlink ref="D133" r:id="rId57"/>
    <hyperlink ref="D101" r:id="rId58"/>
    <hyperlink ref="D141" r:id="rId59"/>
    <hyperlink ref="D145" r:id="rId60"/>
    <hyperlink ref="D143" r:id="rId61"/>
    <hyperlink ref="D151" r:id="rId62"/>
    <hyperlink ref="D153" r:id="rId63"/>
    <hyperlink ref="D149" r:id="rId64"/>
    <hyperlink ref="D162" r:id="rId65"/>
    <hyperlink ref="D160" r:id="rId66"/>
    <hyperlink ref="D157" r:id="rId67"/>
    <hyperlink ref="D147" r:id="rId68"/>
  </hyperlinks>
  <pageMargins left="0.7" right="0.7" top="0.75" bottom="0.75" header="0.3" footer="0.3"/>
  <pageSetup paperSize="9" orientation="portrait" horizontalDpi="0" verticalDpi="0" r:id="rId6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9"/>
  <sheetViews>
    <sheetView zoomScaleNormal="100" workbookViewId="0">
      <pane xSplit="1" ySplit="5" topLeftCell="B6" activePane="bottomRight" state="frozen"/>
      <selection activeCell="L1" sqref="L1"/>
      <selection pane="topRight" activeCell="L1" sqref="L1"/>
      <selection pane="bottomLeft" activeCell="L1" sqref="L1"/>
      <selection pane="bottomRight" activeCell="E8" sqref="E8"/>
    </sheetView>
  </sheetViews>
  <sheetFormatPr defaultColWidth="8.88671875" defaultRowHeight="14.4" x14ac:dyDescent="0.3"/>
  <cols>
    <col min="1" max="1" width="5.5546875" style="1" customWidth="1"/>
    <col min="2" max="2" width="30.5546875" style="1" customWidth="1"/>
    <col min="3" max="6" width="8.88671875" style="1"/>
    <col min="7" max="7" width="14.5546875" style="1" bestFit="1" customWidth="1"/>
    <col min="8" max="16384" width="8.88671875" style="1"/>
  </cols>
  <sheetData>
    <row r="1" spans="1:7" x14ac:dyDescent="0.3">
      <c r="A1" s="38" t="s">
        <v>388</v>
      </c>
      <c r="G1" s="2" t="s">
        <v>1</v>
      </c>
    </row>
    <row r="2" spans="1:7" x14ac:dyDescent="0.3">
      <c r="A2" s="38"/>
    </row>
    <row r="3" spans="1:7" x14ac:dyDescent="0.3">
      <c r="A3" s="73" t="s">
        <v>5</v>
      </c>
      <c r="B3" s="74" t="s">
        <v>389</v>
      </c>
      <c r="C3" s="73" t="s">
        <v>390</v>
      </c>
      <c r="D3" s="73"/>
      <c r="E3" s="73"/>
      <c r="F3" s="73" t="s">
        <v>391</v>
      </c>
    </row>
    <row r="4" spans="1:7" x14ac:dyDescent="0.3">
      <c r="A4" s="73"/>
      <c r="B4" s="75"/>
      <c r="C4" s="39" t="s">
        <v>392</v>
      </c>
      <c r="D4" s="39" t="s">
        <v>393</v>
      </c>
      <c r="E4" s="39" t="s">
        <v>394</v>
      </c>
      <c r="F4" s="73"/>
    </row>
    <row r="5" spans="1:7" x14ac:dyDescent="0.3">
      <c r="A5" s="4">
        <v>1</v>
      </c>
      <c r="B5" s="4">
        <v>2</v>
      </c>
      <c r="C5" s="4">
        <v>3</v>
      </c>
      <c r="D5" s="4">
        <v>4</v>
      </c>
      <c r="E5" s="4">
        <v>5</v>
      </c>
      <c r="F5" s="4">
        <v>6</v>
      </c>
    </row>
    <row r="6" spans="1:7" ht="27.6" x14ac:dyDescent="0.3">
      <c r="A6" s="40">
        <v>1</v>
      </c>
      <c r="B6" s="41" t="s">
        <v>395</v>
      </c>
      <c r="C6" s="7">
        <v>27</v>
      </c>
      <c r="D6" s="7">
        <v>28</v>
      </c>
      <c r="E6" s="7">
        <v>16</v>
      </c>
      <c r="F6" s="40">
        <f>SUM(C6:E6)</f>
        <v>71</v>
      </c>
    </row>
    <row r="7" spans="1:7" x14ac:dyDescent="0.3">
      <c r="A7" s="40">
        <v>2</v>
      </c>
      <c r="B7" s="41" t="s">
        <v>396</v>
      </c>
      <c r="C7" s="7">
        <v>20</v>
      </c>
      <c r="D7" s="7">
        <v>13</v>
      </c>
      <c r="E7" s="7">
        <v>10</v>
      </c>
      <c r="F7" s="40">
        <f>SUM(C7:E7)</f>
        <v>43</v>
      </c>
    </row>
    <row r="8" spans="1:7" x14ac:dyDescent="0.3">
      <c r="A8" s="40">
        <v>3</v>
      </c>
      <c r="B8" s="41" t="s">
        <v>397</v>
      </c>
      <c r="C8" s="7">
        <v>5</v>
      </c>
      <c r="D8" s="7">
        <v>5</v>
      </c>
      <c r="E8" s="7">
        <v>3</v>
      </c>
      <c r="F8" s="40">
        <f>SUM(C8:E8)</f>
        <v>13</v>
      </c>
    </row>
    <row r="9" spans="1:7" x14ac:dyDescent="0.3">
      <c r="A9" s="76" t="s">
        <v>391</v>
      </c>
      <c r="B9" s="76"/>
      <c r="C9" s="42">
        <f>SUM(C6:C8)</f>
        <v>52</v>
      </c>
      <c r="D9" s="42">
        <f>SUM(D6:D8)</f>
        <v>46</v>
      </c>
      <c r="E9" s="42">
        <f>SUM(E6:E8)</f>
        <v>29</v>
      </c>
      <c r="F9" s="42">
        <f>SUM(C9:E9)</f>
        <v>127</v>
      </c>
    </row>
  </sheetData>
  <mergeCells count="5">
    <mergeCell ref="A3:A4"/>
    <mergeCell ref="B3:B4"/>
    <mergeCell ref="C3:E3"/>
    <mergeCell ref="F3:F4"/>
    <mergeCell ref="A9:B9"/>
  </mergeCells>
  <hyperlinks>
    <hyperlink ref="G1" location="'Daftar Tabel'!A1" display="&lt;&lt;&lt; Daftar Tabel"/>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36"/>
  <sheetViews>
    <sheetView zoomScale="93" zoomScaleNormal="93" workbookViewId="0">
      <pane xSplit="1" ySplit="5" topLeftCell="B225" activePane="bottomRight" state="frozen"/>
      <selection activeCell="L1" sqref="L1"/>
      <selection pane="topRight" activeCell="L1" sqref="L1"/>
      <selection pane="bottomLeft" activeCell="L1" sqref="L1"/>
      <selection pane="bottomRight" activeCell="A6" sqref="A6:A236"/>
    </sheetView>
  </sheetViews>
  <sheetFormatPr defaultColWidth="8.88671875" defaultRowHeight="14.4" x14ac:dyDescent="0.3"/>
  <cols>
    <col min="1" max="1" width="5.5546875" style="43" customWidth="1"/>
    <col min="2" max="2" width="28.5546875" style="43" customWidth="1"/>
    <col min="3" max="3" width="42.88671875" style="43" customWidth="1"/>
    <col min="4" max="4" width="16.5546875" style="43" customWidth="1"/>
    <col min="5" max="5" width="14.5546875" style="43" bestFit="1" customWidth="1"/>
    <col min="6" max="16384" width="8.88671875" style="43"/>
  </cols>
  <sheetData>
    <row r="1" spans="1:5" x14ac:dyDescent="0.3">
      <c r="A1" s="38" t="s">
        <v>398</v>
      </c>
      <c r="E1" s="2" t="s">
        <v>1</v>
      </c>
    </row>
    <row r="2" spans="1:5" x14ac:dyDescent="0.3">
      <c r="A2" s="38"/>
    </row>
    <row r="3" spans="1:5" x14ac:dyDescent="0.3">
      <c r="A3" s="44" t="s">
        <v>399</v>
      </c>
    </row>
    <row r="4" spans="1:5" ht="27.6" x14ac:dyDescent="0.3">
      <c r="A4" s="39" t="s">
        <v>5</v>
      </c>
      <c r="B4" s="39" t="s">
        <v>201</v>
      </c>
      <c r="C4" s="39" t="s">
        <v>400</v>
      </c>
      <c r="D4" s="39" t="s">
        <v>401</v>
      </c>
    </row>
    <row r="5" spans="1:5" x14ac:dyDescent="0.3">
      <c r="A5" s="4">
        <v>1</v>
      </c>
      <c r="B5" s="4">
        <v>2</v>
      </c>
      <c r="C5" s="4">
        <v>3</v>
      </c>
      <c r="D5" s="4">
        <v>4</v>
      </c>
    </row>
    <row r="6" spans="1:5" ht="55.2" x14ac:dyDescent="0.3">
      <c r="A6" s="40">
        <v>1</v>
      </c>
      <c r="B6" s="29" t="s">
        <v>402</v>
      </c>
      <c r="C6" s="29" t="s">
        <v>403</v>
      </c>
      <c r="D6" s="7">
        <v>5</v>
      </c>
    </row>
    <row r="7" spans="1:5" ht="43.2" x14ac:dyDescent="0.3">
      <c r="A7" s="40">
        <v>2</v>
      </c>
      <c r="B7" s="45" t="s">
        <v>404</v>
      </c>
      <c r="C7" s="29" t="s">
        <v>405</v>
      </c>
      <c r="D7" s="7">
        <v>80</v>
      </c>
    </row>
    <row r="8" spans="1:5" ht="55.2" x14ac:dyDescent="0.3">
      <c r="A8" s="40">
        <v>3</v>
      </c>
      <c r="B8" s="29"/>
      <c r="C8" s="29" t="s">
        <v>406</v>
      </c>
      <c r="D8" s="7">
        <v>10</v>
      </c>
    </row>
    <row r="9" spans="1:5" ht="41.4" x14ac:dyDescent="0.3">
      <c r="A9" s="40">
        <v>4</v>
      </c>
      <c r="B9" s="29"/>
      <c r="C9" s="29" t="s">
        <v>407</v>
      </c>
      <c r="D9" s="7">
        <v>9</v>
      </c>
    </row>
    <row r="10" spans="1:5" ht="27.6" x14ac:dyDescent="0.3">
      <c r="A10" s="40">
        <v>5</v>
      </c>
      <c r="B10" s="29"/>
      <c r="C10" s="29" t="s">
        <v>408</v>
      </c>
      <c r="D10" s="7">
        <v>21</v>
      </c>
    </row>
    <row r="11" spans="1:5" ht="55.2" x14ac:dyDescent="0.3">
      <c r="A11" s="40">
        <v>6</v>
      </c>
      <c r="B11" s="29"/>
      <c r="C11" s="29" t="s">
        <v>409</v>
      </c>
      <c r="D11" s="7">
        <v>10</v>
      </c>
    </row>
    <row r="12" spans="1:5" ht="27.6" x14ac:dyDescent="0.3">
      <c r="A12" s="40">
        <v>7</v>
      </c>
      <c r="B12" s="29"/>
      <c r="C12" s="29" t="s">
        <v>410</v>
      </c>
      <c r="D12" s="7">
        <v>7</v>
      </c>
    </row>
    <row r="13" spans="1:5" ht="27.6" x14ac:dyDescent="0.3">
      <c r="A13" s="40">
        <v>8</v>
      </c>
      <c r="B13" s="29"/>
      <c r="C13" s="29" t="s">
        <v>411</v>
      </c>
      <c r="D13" s="7">
        <v>7</v>
      </c>
    </row>
    <row r="14" spans="1:5" ht="55.2" x14ac:dyDescent="0.3">
      <c r="A14" s="40">
        <v>9</v>
      </c>
      <c r="B14" s="29"/>
      <c r="C14" s="29" t="s">
        <v>412</v>
      </c>
      <c r="D14" s="7">
        <v>3</v>
      </c>
    </row>
    <row r="15" spans="1:5" ht="41.4" x14ac:dyDescent="0.3">
      <c r="A15" s="40">
        <v>10</v>
      </c>
      <c r="B15" s="29"/>
      <c r="C15" s="29" t="s">
        <v>413</v>
      </c>
      <c r="D15" s="7">
        <v>4</v>
      </c>
    </row>
    <row r="16" spans="1:5" ht="41.4" x14ac:dyDescent="0.3">
      <c r="A16" s="40">
        <v>11</v>
      </c>
      <c r="B16" s="29"/>
      <c r="C16" s="29" t="s">
        <v>414</v>
      </c>
      <c r="D16" s="7">
        <v>4</v>
      </c>
    </row>
    <row r="17" spans="1:4" ht="27.6" x14ac:dyDescent="0.3">
      <c r="A17" s="40">
        <v>12</v>
      </c>
      <c r="B17" s="29"/>
      <c r="C17" s="29" t="s">
        <v>415</v>
      </c>
      <c r="D17" s="7">
        <v>3</v>
      </c>
    </row>
    <row r="18" spans="1:4" ht="27.6" x14ac:dyDescent="0.3">
      <c r="A18" s="40">
        <v>13</v>
      </c>
      <c r="B18" s="29"/>
      <c r="C18" s="29" t="s">
        <v>416</v>
      </c>
      <c r="D18" s="7">
        <v>3</v>
      </c>
    </row>
    <row r="19" spans="1:4" ht="41.4" x14ac:dyDescent="0.3">
      <c r="A19" s="40">
        <v>14</v>
      </c>
      <c r="B19" s="29"/>
      <c r="C19" s="29" t="s">
        <v>417</v>
      </c>
      <c r="D19" s="7">
        <v>2</v>
      </c>
    </row>
    <row r="20" spans="1:4" ht="27.6" x14ac:dyDescent="0.3">
      <c r="A20" s="40">
        <v>15</v>
      </c>
      <c r="B20" s="29"/>
      <c r="C20" s="29" t="s">
        <v>418</v>
      </c>
      <c r="D20" s="7">
        <v>2</v>
      </c>
    </row>
    <row r="21" spans="1:4" ht="41.4" x14ac:dyDescent="0.3">
      <c r="A21" s="40">
        <v>16</v>
      </c>
      <c r="B21" s="29"/>
      <c r="C21" s="29" t="s">
        <v>419</v>
      </c>
      <c r="D21" s="7">
        <v>7</v>
      </c>
    </row>
    <row r="22" spans="1:4" ht="55.2" x14ac:dyDescent="0.3">
      <c r="A22" s="40">
        <v>17</v>
      </c>
      <c r="B22" s="29"/>
      <c r="C22" s="29" t="s">
        <v>420</v>
      </c>
      <c r="D22" s="7">
        <v>2</v>
      </c>
    </row>
    <row r="23" spans="1:4" ht="41.4" x14ac:dyDescent="0.3">
      <c r="A23" s="40">
        <v>18</v>
      </c>
      <c r="B23" s="29"/>
      <c r="C23" s="29" t="s">
        <v>421</v>
      </c>
      <c r="D23" s="7">
        <v>2</v>
      </c>
    </row>
    <row r="24" spans="1:4" ht="41.4" x14ac:dyDescent="0.3">
      <c r="A24" s="40">
        <v>19</v>
      </c>
      <c r="B24" s="29"/>
      <c r="C24" s="29" t="s">
        <v>422</v>
      </c>
      <c r="D24" s="7">
        <v>8</v>
      </c>
    </row>
    <row r="25" spans="1:4" ht="27.6" x14ac:dyDescent="0.3">
      <c r="A25" s="40">
        <v>20</v>
      </c>
      <c r="B25" s="29"/>
      <c r="C25" s="29" t="s">
        <v>423</v>
      </c>
      <c r="D25" s="7">
        <v>6</v>
      </c>
    </row>
    <row r="26" spans="1:4" ht="27.6" x14ac:dyDescent="0.3">
      <c r="A26" s="40">
        <v>21</v>
      </c>
      <c r="B26" s="29"/>
      <c r="C26" s="29" t="s">
        <v>424</v>
      </c>
      <c r="D26" s="7">
        <v>6</v>
      </c>
    </row>
    <row r="27" spans="1:4" ht="27.6" x14ac:dyDescent="0.3">
      <c r="A27" s="40">
        <v>22</v>
      </c>
      <c r="B27" s="29"/>
      <c r="C27" s="29" t="s">
        <v>425</v>
      </c>
      <c r="D27" s="7">
        <v>1</v>
      </c>
    </row>
    <row r="28" spans="1:4" ht="41.4" x14ac:dyDescent="0.3">
      <c r="A28" s="40">
        <v>23</v>
      </c>
      <c r="B28" s="29"/>
      <c r="C28" s="29" t="s">
        <v>426</v>
      </c>
      <c r="D28" s="7">
        <v>1</v>
      </c>
    </row>
    <row r="29" spans="1:4" ht="41.4" x14ac:dyDescent="0.3">
      <c r="A29" s="40">
        <v>24</v>
      </c>
      <c r="B29" s="29"/>
      <c r="C29" s="29" t="s">
        <v>427</v>
      </c>
      <c r="D29" s="7">
        <v>1</v>
      </c>
    </row>
    <row r="30" spans="1:4" ht="41.4" x14ac:dyDescent="0.3">
      <c r="A30" s="40">
        <v>25</v>
      </c>
      <c r="B30" s="29"/>
      <c r="C30" s="29" t="s">
        <v>428</v>
      </c>
      <c r="D30" s="7">
        <v>1</v>
      </c>
    </row>
    <row r="31" spans="1:4" ht="41.4" x14ac:dyDescent="0.3">
      <c r="A31" s="40">
        <v>26</v>
      </c>
      <c r="B31" s="29"/>
      <c r="C31" s="29" t="s">
        <v>429</v>
      </c>
      <c r="D31" s="7">
        <v>1</v>
      </c>
    </row>
    <row r="32" spans="1:4" ht="55.2" x14ac:dyDescent="0.3">
      <c r="A32" s="40">
        <v>27</v>
      </c>
      <c r="B32" s="29"/>
      <c r="C32" s="29" t="s">
        <v>430</v>
      </c>
      <c r="D32" s="7">
        <v>1</v>
      </c>
    </row>
    <row r="33" spans="1:4" ht="41.4" x14ac:dyDescent="0.3">
      <c r="A33" s="40">
        <v>28</v>
      </c>
      <c r="B33" s="29"/>
      <c r="C33" s="29" t="s">
        <v>431</v>
      </c>
      <c r="D33" s="7">
        <v>1</v>
      </c>
    </row>
    <row r="34" spans="1:4" ht="41.4" x14ac:dyDescent="0.3">
      <c r="A34" s="40">
        <v>29</v>
      </c>
      <c r="B34" s="29"/>
      <c r="C34" s="29" t="s">
        <v>432</v>
      </c>
      <c r="D34" s="7">
        <v>2</v>
      </c>
    </row>
    <row r="35" spans="1:4" ht="27.6" x14ac:dyDescent="0.3">
      <c r="A35" s="40">
        <v>30</v>
      </c>
      <c r="B35" s="29"/>
      <c r="C35" s="29" t="s">
        <v>433</v>
      </c>
      <c r="D35" s="7">
        <v>1</v>
      </c>
    </row>
    <row r="36" spans="1:4" ht="27.6" x14ac:dyDescent="0.3">
      <c r="A36" s="40">
        <v>31</v>
      </c>
      <c r="B36" s="29" t="s">
        <v>434</v>
      </c>
      <c r="C36" s="29" t="s">
        <v>435</v>
      </c>
      <c r="D36" s="7">
        <v>97</v>
      </c>
    </row>
    <row r="37" spans="1:4" ht="43.2" x14ac:dyDescent="0.3">
      <c r="A37" s="40">
        <v>32</v>
      </c>
      <c r="B37" s="27" t="s">
        <v>436</v>
      </c>
      <c r="C37" s="29" t="s">
        <v>437</v>
      </c>
      <c r="D37" s="7">
        <v>14</v>
      </c>
    </row>
    <row r="38" spans="1:4" ht="27.6" x14ac:dyDescent="0.3">
      <c r="A38" s="40">
        <v>33</v>
      </c>
      <c r="B38" s="29"/>
      <c r="C38" s="29" t="s">
        <v>438</v>
      </c>
      <c r="D38" s="7">
        <v>14</v>
      </c>
    </row>
    <row r="39" spans="1:4" ht="41.4" x14ac:dyDescent="0.3">
      <c r="A39" s="40">
        <v>34</v>
      </c>
      <c r="B39" s="29"/>
      <c r="C39" s="29" t="s">
        <v>439</v>
      </c>
      <c r="D39" s="7">
        <v>8</v>
      </c>
    </row>
    <row r="40" spans="1:4" ht="27.6" x14ac:dyDescent="0.3">
      <c r="A40" s="40">
        <v>35</v>
      </c>
      <c r="B40" s="29"/>
      <c r="C40" s="29" t="s">
        <v>440</v>
      </c>
      <c r="D40" s="7">
        <v>48</v>
      </c>
    </row>
    <row r="41" spans="1:4" ht="69" x14ac:dyDescent="0.3">
      <c r="A41" s="40">
        <v>36</v>
      </c>
      <c r="B41" s="29"/>
      <c r="C41" s="29" t="s">
        <v>441</v>
      </c>
      <c r="D41" s="7">
        <v>10</v>
      </c>
    </row>
    <row r="42" spans="1:4" ht="41.4" x14ac:dyDescent="0.3">
      <c r="A42" s="40">
        <v>37</v>
      </c>
      <c r="B42" s="29"/>
      <c r="C42" s="29" t="s">
        <v>442</v>
      </c>
      <c r="D42" s="7">
        <v>5</v>
      </c>
    </row>
    <row r="43" spans="1:4" ht="41.4" x14ac:dyDescent="0.3">
      <c r="A43" s="40">
        <v>38</v>
      </c>
      <c r="B43" s="29"/>
      <c r="C43" s="29" t="s">
        <v>443</v>
      </c>
      <c r="D43" s="7">
        <v>8</v>
      </c>
    </row>
    <row r="44" spans="1:4" ht="27.6" x14ac:dyDescent="0.3">
      <c r="A44" s="40">
        <v>39</v>
      </c>
      <c r="B44" s="29"/>
      <c r="C44" s="29" t="s">
        <v>444</v>
      </c>
      <c r="D44" s="7">
        <v>4</v>
      </c>
    </row>
    <row r="45" spans="1:4" ht="41.4" x14ac:dyDescent="0.3">
      <c r="A45" s="40">
        <v>40</v>
      </c>
      <c r="B45" s="29"/>
      <c r="C45" s="29" t="s">
        <v>445</v>
      </c>
      <c r="D45" s="7">
        <v>6</v>
      </c>
    </row>
    <row r="46" spans="1:4" ht="27.6" x14ac:dyDescent="0.3">
      <c r="A46" s="40">
        <v>41</v>
      </c>
      <c r="B46" s="29"/>
      <c r="C46" s="29" t="s">
        <v>446</v>
      </c>
      <c r="D46" s="7">
        <v>6</v>
      </c>
    </row>
    <row r="47" spans="1:4" ht="41.4" x14ac:dyDescent="0.3">
      <c r="A47" s="40">
        <v>42</v>
      </c>
      <c r="B47" s="29"/>
      <c r="C47" s="29" t="s">
        <v>447</v>
      </c>
      <c r="D47" s="7">
        <v>1</v>
      </c>
    </row>
    <row r="48" spans="1:4" ht="41.4" x14ac:dyDescent="0.3">
      <c r="A48" s="40">
        <v>43</v>
      </c>
      <c r="B48" s="29"/>
      <c r="C48" s="29" t="s">
        <v>448</v>
      </c>
      <c r="D48" s="7">
        <v>2</v>
      </c>
    </row>
    <row r="49" spans="1:4" ht="27.6" x14ac:dyDescent="0.3">
      <c r="A49" s="40">
        <v>44</v>
      </c>
      <c r="B49" s="29"/>
      <c r="C49" s="29" t="s">
        <v>449</v>
      </c>
      <c r="D49" s="7">
        <v>1</v>
      </c>
    </row>
    <row r="50" spans="1:4" ht="27.6" x14ac:dyDescent="0.3">
      <c r="A50" s="40">
        <v>45</v>
      </c>
      <c r="B50" s="29"/>
      <c r="C50" s="29" t="s">
        <v>450</v>
      </c>
      <c r="D50" s="7">
        <v>7</v>
      </c>
    </row>
    <row r="51" spans="1:4" ht="41.4" x14ac:dyDescent="0.3">
      <c r="A51" s="40">
        <v>46</v>
      </c>
      <c r="B51" s="29"/>
      <c r="C51" s="29" t="s">
        <v>451</v>
      </c>
      <c r="D51" s="7">
        <v>2</v>
      </c>
    </row>
    <row r="52" spans="1:4" ht="41.4" x14ac:dyDescent="0.3">
      <c r="A52" s="40">
        <v>47</v>
      </c>
      <c r="B52" s="29"/>
      <c r="C52" s="29" t="s">
        <v>442</v>
      </c>
      <c r="D52" s="7">
        <v>5</v>
      </c>
    </row>
    <row r="53" spans="1:4" ht="55.2" x14ac:dyDescent="0.3">
      <c r="A53" s="40">
        <v>48</v>
      </c>
      <c r="B53" s="29"/>
      <c r="C53" s="29" t="s">
        <v>452</v>
      </c>
      <c r="D53" s="7">
        <v>2</v>
      </c>
    </row>
    <row r="54" spans="1:4" ht="41.4" x14ac:dyDescent="0.3">
      <c r="A54" s="40">
        <v>49</v>
      </c>
      <c r="B54" s="29"/>
      <c r="C54" s="29" t="s">
        <v>453</v>
      </c>
      <c r="D54" s="7">
        <v>4</v>
      </c>
    </row>
    <row r="55" spans="1:4" ht="41.4" x14ac:dyDescent="0.3">
      <c r="A55" s="40">
        <v>50</v>
      </c>
      <c r="B55" s="29"/>
      <c r="C55" s="29" t="s">
        <v>454</v>
      </c>
      <c r="D55" s="7">
        <v>2</v>
      </c>
    </row>
    <row r="56" spans="1:4" ht="41.4" x14ac:dyDescent="0.3">
      <c r="A56" s="40">
        <v>51</v>
      </c>
      <c r="B56" s="29"/>
      <c r="C56" s="29" t="s">
        <v>455</v>
      </c>
      <c r="D56" s="7">
        <v>1</v>
      </c>
    </row>
    <row r="57" spans="1:4" ht="41.4" x14ac:dyDescent="0.3">
      <c r="A57" s="40">
        <v>52</v>
      </c>
      <c r="B57" s="29"/>
      <c r="C57" s="29" t="s">
        <v>456</v>
      </c>
      <c r="D57" s="7">
        <v>1</v>
      </c>
    </row>
    <row r="58" spans="1:4" ht="41.4" x14ac:dyDescent="0.3">
      <c r="A58" s="40">
        <v>53</v>
      </c>
      <c r="B58" s="29"/>
      <c r="C58" s="29" t="s">
        <v>457</v>
      </c>
      <c r="D58" s="7">
        <v>1</v>
      </c>
    </row>
    <row r="59" spans="1:4" ht="27.6" x14ac:dyDescent="0.3">
      <c r="A59" s="40">
        <v>54</v>
      </c>
      <c r="B59" s="29"/>
      <c r="C59" s="29" t="s">
        <v>458</v>
      </c>
      <c r="D59" s="7">
        <v>2</v>
      </c>
    </row>
    <row r="60" spans="1:4" ht="27.6" x14ac:dyDescent="0.3">
      <c r="A60" s="40">
        <v>55</v>
      </c>
      <c r="B60" s="29"/>
      <c r="C60" s="29" t="s">
        <v>459</v>
      </c>
      <c r="D60" s="7">
        <v>4</v>
      </c>
    </row>
    <row r="61" spans="1:4" ht="41.4" x14ac:dyDescent="0.3">
      <c r="A61" s="40">
        <v>56</v>
      </c>
      <c r="B61" s="29"/>
      <c r="C61" s="29" t="s">
        <v>460</v>
      </c>
      <c r="D61" s="7">
        <v>6</v>
      </c>
    </row>
    <row r="62" spans="1:4" ht="41.4" x14ac:dyDescent="0.3">
      <c r="A62" s="40">
        <v>57</v>
      </c>
      <c r="B62" s="29"/>
      <c r="C62" s="29" t="s">
        <v>461</v>
      </c>
      <c r="D62" s="7">
        <v>17</v>
      </c>
    </row>
    <row r="63" spans="1:4" ht="27.6" x14ac:dyDescent="0.3">
      <c r="A63" s="40">
        <v>58</v>
      </c>
      <c r="B63" s="29"/>
      <c r="C63" s="29" t="s">
        <v>462</v>
      </c>
      <c r="D63" s="7">
        <v>1</v>
      </c>
    </row>
    <row r="64" spans="1:4" ht="41.4" x14ac:dyDescent="0.3">
      <c r="A64" s="40">
        <v>59</v>
      </c>
      <c r="B64" s="29"/>
      <c r="C64" s="29" t="s">
        <v>417</v>
      </c>
      <c r="D64" s="7">
        <v>2</v>
      </c>
    </row>
    <row r="65" spans="1:4" ht="27.6" x14ac:dyDescent="0.3">
      <c r="A65" s="40">
        <v>60</v>
      </c>
      <c r="B65" s="29"/>
      <c r="C65" s="29" t="s">
        <v>424</v>
      </c>
      <c r="D65" s="7">
        <v>6</v>
      </c>
    </row>
    <row r="66" spans="1:4" x14ac:dyDescent="0.3">
      <c r="A66" s="40">
        <v>61</v>
      </c>
      <c r="B66" s="29"/>
      <c r="C66" s="29" t="s">
        <v>463</v>
      </c>
      <c r="D66" s="7">
        <v>8</v>
      </c>
    </row>
    <row r="67" spans="1:4" ht="41.4" x14ac:dyDescent="0.3">
      <c r="A67" s="40">
        <v>62</v>
      </c>
      <c r="B67" s="29"/>
      <c r="C67" s="29" t="s">
        <v>464</v>
      </c>
      <c r="D67" s="7">
        <v>2</v>
      </c>
    </row>
    <row r="68" spans="1:4" x14ac:dyDescent="0.3">
      <c r="A68" s="40">
        <v>63</v>
      </c>
      <c r="B68" s="29"/>
      <c r="C68" s="29" t="s">
        <v>465</v>
      </c>
      <c r="D68" s="7">
        <v>3</v>
      </c>
    </row>
    <row r="69" spans="1:4" ht="41.4" x14ac:dyDescent="0.3">
      <c r="A69" s="40">
        <v>64</v>
      </c>
      <c r="B69" s="29" t="s">
        <v>466</v>
      </c>
      <c r="C69" s="29" t="s">
        <v>467</v>
      </c>
      <c r="D69" s="7">
        <v>3</v>
      </c>
    </row>
    <row r="70" spans="1:4" ht="43.2" x14ac:dyDescent="0.3">
      <c r="A70" s="40">
        <v>65</v>
      </c>
      <c r="B70" s="27" t="s">
        <v>468</v>
      </c>
      <c r="C70" s="29" t="s">
        <v>465</v>
      </c>
      <c r="D70" s="7">
        <v>44</v>
      </c>
    </row>
    <row r="71" spans="1:4" ht="27.6" x14ac:dyDescent="0.3">
      <c r="A71" s="40">
        <v>66</v>
      </c>
      <c r="B71" s="29"/>
      <c r="C71" s="29" t="s">
        <v>469</v>
      </c>
      <c r="D71" s="7">
        <v>2</v>
      </c>
    </row>
    <row r="72" spans="1:4" ht="41.4" x14ac:dyDescent="0.3">
      <c r="A72" s="40">
        <v>67</v>
      </c>
      <c r="B72" s="29"/>
      <c r="C72" s="29" t="s">
        <v>470</v>
      </c>
      <c r="D72" s="7">
        <v>2</v>
      </c>
    </row>
    <row r="73" spans="1:4" ht="41.4" x14ac:dyDescent="0.3">
      <c r="A73" s="40">
        <v>68</v>
      </c>
      <c r="B73" s="29"/>
      <c r="C73" s="29" t="s">
        <v>471</v>
      </c>
      <c r="D73" s="7">
        <v>2</v>
      </c>
    </row>
    <row r="74" spans="1:4" x14ac:dyDescent="0.3">
      <c r="A74" s="40">
        <v>69</v>
      </c>
      <c r="B74" s="29"/>
      <c r="C74" s="29" t="s">
        <v>463</v>
      </c>
      <c r="D74" s="7">
        <v>8</v>
      </c>
    </row>
    <row r="75" spans="1:4" ht="27.6" x14ac:dyDescent="0.3">
      <c r="A75" s="40">
        <v>70</v>
      </c>
      <c r="B75" s="29"/>
      <c r="C75" s="29" t="s">
        <v>438</v>
      </c>
      <c r="D75" s="7">
        <v>14</v>
      </c>
    </row>
    <row r="76" spans="1:4" ht="69" x14ac:dyDescent="0.3">
      <c r="A76" s="40">
        <v>71</v>
      </c>
      <c r="B76" s="29"/>
      <c r="C76" s="29" t="s">
        <v>441</v>
      </c>
      <c r="D76" s="7">
        <v>10</v>
      </c>
    </row>
    <row r="77" spans="1:4" ht="41.4" x14ac:dyDescent="0.3">
      <c r="A77" s="40">
        <v>72</v>
      </c>
      <c r="B77" s="29"/>
      <c r="C77" s="29" t="s">
        <v>439</v>
      </c>
      <c r="D77" s="7">
        <v>8</v>
      </c>
    </row>
    <row r="78" spans="1:4" ht="27.6" x14ac:dyDescent="0.3">
      <c r="A78" s="40">
        <v>73</v>
      </c>
      <c r="B78" s="29"/>
      <c r="C78" s="29" t="s">
        <v>444</v>
      </c>
      <c r="D78" s="7">
        <v>4</v>
      </c>
    </row>
    <row r="79" spans="1:4" ht="41.4" x14ac:dyDescent="0.3">
      <c r="A79" s="40">
        <v>74</v>
      </c>
      <c r="B79" s="29"/>
      <c r="C79" s="29" t="s">
        <v>472</v>
      </c>
      <c r="D79" s="7">
        <v>3</v>
      </c>
    </row>
    <row r="80" spans="1:4" ht="27.6" x14ac:dyDescent="0.3">
      <c r="A80" s="40">
        <v>75</v>
      </c>
      <c r="B80" s="29"/>
      <c r="C80" s="29" t="s">
        <v>458</v>
      </c>
      <c r="D80" s="7">
        <v>2</v>
      </c>
    </row>
    <row r="81" spans="1:4" ht="27.6" x14ac:dyDescent="0.3">
      <c r="A81" s="40">
        <v>76</v>
      </c>
      <c r="B81" s="29"/>
      <c r="C81" s="29" t="s">
        <v>473</v>
      </c>
      <c r="D81" s="7">
        <v>2</v>
      </c>
    </row>
    <row r="82" spans="1:4" x14ac:dyDescent="0.3">
      <c r="A82" s="40">
        <v>77</v>
      </c>
      <c r="B82" s="29"/>
      <c r="C82" s="29" t="s">
        <v>474</v>
      </c>
      <c r="D82" s="7">
        <v>2</v>
      </c>
    </row>
    <row r="83" spans="1:4" ht="55.2" x14ac:dyDescent="0.3">
      <c r="A83" s="40">
        <v>78</v>
      </c>
      <c r="B83" s="29"/>
      <c r="C83" s="29" t="s">
        <v>475</v>
      </c>
      <c r="D83" s="7">
        <v>1</v>
      </c>
    </row>
    <row r="84" spans="1:4" ht="41.4" x14ac:dyDescent="0.3">
      <c r="A84" s="40">
        <v>79</v>
      </c>
      <c r="B84" s="29"/>
      <c r="C84" s="29" t="s">
        <v>476</v>
      </c>
      <c r="D84" s="7">
        <v>1</v>
      </c>
    </row>
    <row r="85" spans="1:4" ht="41.4" x14ac:dyDescent="0.3">
      <c r="A85" s="40">
        <v>80</v>
      </c>
      <c r="B85" s="29"/>
      <c r="C85" s="29" t="s">
        <v>477</v>
      </c>
      <c r="D85" s="7">
        <v>1</v>
      </c>
    </row>
    <row r="86" spans="1:4" ht="27.6" x14ac:dyDescent="0.3">
      <c r="A86" s="40">
        <v>81</v>
      </c>
      <c r="B86" s="29"/>
      <c r="C86" s="29" t="s">
        <v>478</v>
      </c>
      <c r="D86" s="7">
        <v>1</v>
      </c>
    </row>
    <row r="87" spans="1:4" ht="41.4" x14ac:dyDescent="0.3">
      <c r="A87" s="40">
        <v>82</v>
      </c>
      <c r="B87" s="29"/>
      <c r="C87" s="29" t="s">
        <v>479</v>
      </c>
      <c r="D87" s="7">
        <v>1</v>
      </c>
    </row>
    <row r="88" spans="1:4" ht="27.6" x14ac:dyDescent="0.3">
      <c r="A88" s="40">
        <v>83</v>
      </c>
      <c r="B88" s="29"/>
      <c r="C88" s="29" t="s">
        <v>480</v>
      </c>
      <c r="D88" s="7">
        <v>1</v>
      </c>
    </row>
    <row r="89" spans="1:4" ht="27.6" x14ac:dyDescent="0.3">
      <c r="A89" s="40">
        <v>84</v>
      </c>
      <c r="B89" s="29"/>
      <c r="C89" s="29" t="s">
        <v>481</v>
      </c>
      <c r="D89" s="7">
        <v>1</v>
      </c>
    </row>
    <row r="90" spans="1:4" ht="27.6" x14ac:dyDescent="0.3">
      <c r="A90" s="40">
        <v>85</v>
      </c>
      <c r="B90" s="29"/>
      <c r="C90" s="29" t="s">
        <v>449</v>
      </c>
      <c r="D90" s="7">
        <v>1</v>
      </c>
    </row>
    <row r="91" spans="1:4" ht="27.6" x14ac:dyDescent="0.3">
      <c r="A91" s="40">
        <v>86</v>
      </c>
      <c r="B91" s="29"/>
      <c r="C91" s="29" t="s">
        <v>482</v>
      </c>
      <c r="D91" s="7">
        <v>1</v>
      </c>
    </row>
    <row r="92" spans="1:4" ht="41.4" x14ac:dyDescent="0.3">
      <c r="A92" s="40">
        <v>87</v>
      </c>
      <c r="B92" s="29"/>
      <c r="C92" s="29" t="s">
        <v>457</v>
      </c>
      <c r="D92" s="7">
        <v>1</v>
      </c>
    </row>
    <row r="93" spans="1:4" x14ac:dyDescent="0.3">
      <c r="A93" s="40">
        <v>88</v>
      </c>
      <c r="B93" s="29"/>
      <c r="C93" s="29" t="s">
        <v>483</v>
      </c>
      <c r="D93" s="7">
        <v>1</v>
      </c>
    </row>
    <row r="94" spans="1:4" ht="41.4" x14ac:dyDescent="0.3">
      <c r="A94" s="40">
        <v>89</v>
      </c>
      <c r="B94" s="29"/>
      <c r="C94" s="29" t="s">
        <v>484</v>
      </c>
      <c r="D94" s="7">
        <v>2</v>
      </c>
    </row>
    <row r="95" spans="1:4" ht="41.4" x14ac:dyDescent="0.3">
      <c r="A95" s="40">
        <v>90</v>
      </c>
      <c r="B95" s="29"/>
      <c r="C95" s="29" t="s">
        <v>443</v>
      </c>
      <c r="D95" s="7">
        <v>8</v>
      </c>
    </row>
    <row r="96" spans="1:4" ht="27.6" x14ac:dyDescent="0.3">
      <c r="A96" s="40">
        <v>91</v>
      </c>
      <c r="B96" s="29"/>
      <c r="C96" s="29" t="s">
        <v>446</v>
      </c>
      <c r="D96" s="7">
        <v>6</v>
      </c>
    </row>
    <row r="97" spans="1:4" ht="27.6" x14ac:dyDescent="0.3">
      <c r="A97" s="40">
        <v>92</v>
      </c>
      <c r="B97" s="29"/>
      <c r="C97" s="29" t="s">
        <v>459</v>
      </c>
      <c r="D97" s="7">
        <v>4</v>
      </c>
    </row>
    <row r="98" spans="1:4" ht="27.6" x14ac:dyDescent="0.3">
      <c r="A98" s="40">
        <v>93</v>
      </c>
      <c r="B98" s="29"/>
      <c r="C98" s="29" t="s">
        <v>485</v>
      </c>
      <c r="D98" s="7">
        <v>7</v>
      </c>
    </row>
    <row r="99" spans="1:4" x14ac:dyDescent="0.3">
      <c r="A99" s="40">
        <v>94</v>
      </c>
      <c r="B99" s="29"/>
      <c r="C99" s="29" t="s">
        <v>486</v>
      </c>
      <c r="D99" s="7">
        <v>4</v>
      </c>
    </row>
    <row r="100" spans="1:4" ht="41.4" x14ac:dyDescent="0.3">
      <c r="A100" s="40">
        <v>95</v>
      </c>
      <c r="B100" s="29"/>
      <c r="C100" s="29" t="s">
        <v>487</v>
      </c>
      <c r="D100" s="7">
        <v>1</v>
      </c>
    </row>
    <row r="101" spans="1:4" ht="41.4" x14ac:dyDescent="0.3">
      <c r="A101" s="40">
        <v>96</v>
      </c>
      <c r="B101" s="29"/>
      <c r="C101" s="29" t="s">
        <v>447</v>
      </c>
      <c r="D101" s="7">
        <v>1</v>
      </c>
    </row>
    <row r="102" spans="1:4" ht="41.4" x14ac:dyDescent="0.3">
      <c r="A102" s="40">
        <v>97</v>
      </c>
      <c r="B102" s="29"/>
      <c r="C102" s="29" t="s">
        <v>488</v>
      </c>
      <c r="D102" s="7">
        <v>4</v>
      </c>
    </row>
    <row r="103" spans="1:4" ht="27.6" x14ac:dyDescent="0.3">
      <c r="A103" s="40">
        <v>98</v>
      </c>
      <c r="B103" s="29"/>
      <c r="C103" s="29" t="s">
        <v>462</v>
      </c>
      <c r="D103" s="7">
        <v>1</v>
      </c>
    </row>
    <row r="104" spans="1:4" ht="41.4" x14ac:dyDescent="0.3">
      <c r="A104" s="40">
        <v>99</v>
      </c>
      <c r="B104" s="29" t="s">
        <v>489</v>
      </c>
      <c r="C104" s="29" t="s">
        <v>490</v>
      </c>
      <c r="D104" s="7">
        <v>8</v>
      </c>
    </row>
    <row r="105" spans="1:4" ht="28.8" x14ac:dyDescent="0.3">
      <c r="A105" s="40">
        <v>100</v>
      </c>
      <c r="B105" s="27" t="s">
        <v>491</v>
      </c>
      <c r="C105" s="29" t="s">
        <v>492</v>
      </c>
      <c r="D105" s="7">
        <v>1</v>
      </c>
    </row>
    <row r="106" spans="1:4" ht="55.2" x14ac:dyDescent="0.3">
      <c r="A106" s="40">
        <v>101</v>
      </c>
      <c r="B106" s="29"/>
      <c r="C106" s="29" t="s">
        <v>420</v>
      </c>
      <c r="D106" s="7">
        <v>2</v>
      </c>
    </row>
    <row r="107" spans="1:4" ht="27.6" x14ac:dyDescent="0.3">
      <c r="A107" s="40">
        <v>102</v>
      </c>
      <c r="B107" s="29"/>
      <c r="C107" s="29" t="s">
        <v>493</v>
      </c>
      <c r="D107" s="7">
        <v>7</v>
      </c>
    </row>
    <row r="108" spans="1:4" ht="41.4" x14ac:dyDescent="0.3">
      <c r="A108" s="40">
        <v>103</v>
      </c>
      <c r="B108" s="29"/>
      <c r="C108" s="29" t="s">
        <v>494</v>
      </c>
      <c r="D108" s="7">
        <v>11</v>
      </c>
    </row>
    <row r="109" spans="1:4" ht="41.4" x14ac:dyDescent="0.3">
      <c r="A109" s="40">
        <v>104</v>
      </c>
      <c r="B109" s="29"/>
      <c r="C109" s="29" t="s">
        <v>495</v>
      </c>
      <c r="D109" s="7">
        <v>1</v>
      </c>
    </row>
    <row r="110" spans="1:4" ht="27.6" x14ac:dyDescent="0.3">
      <c r="A110" s="40">
        <v>105</v>
      </c>
      <c r="B110" s="29"/>
      <c r="C110" s="29" t="s">
        <v>496</v>
      </c>
      <c r="D110" s="7">
        <v>8</v>
      </c>
    </row>
    <row r="111" spans="1:4" ht="41.4" x14ac:dyDescent="0.3">
      <c r="A111" s="40">
        <v>106</v>
      </c>
      <c r="B111" s="29"/>
      <c r="C111" s="29" t="s">
        <v>497</v>
      </c>
      <c r="D111" s="7">
        <v>5</v>
      </c>
    </row>
    <row r="112" spans="1:4" ht="27.6" x14ac:dyDescent="0.3">
      <c r="A112" s="40">
        <v>107</v>
      </c>
      <c r="B112" s="29"/>
      <c r="C112" s="29" t="s">
        <v>498</v>
      </c>
      <c r="D112" s="7">
        <v>2</v>
      </c>
    </row>
    <row r="113" spans="1:4" ht="27.6" x14ac:dyDescent="0.3">
      <c r="A113" s="40">
        <v>108</v>
      </c>
      <c r="B113" s="29"/>
      <c r="C113" s="29" t="s">
        <v>499</v>
      </c>
      <c r="D113" s="7">
        <v>6</v>
      </c>
    </row>
    <row r="114" spans="1:4" ht="41.4" x14ac:dyDescent="0.3">
      <c r="A114" s="40">
        <v>109</v>
      </c>
      <c r="B114" s="29"/>
      <c r="C114" s="29" t="s">
        <v>413</v>
      </c>
      <c r="D114" s="7">
        <v>4</v>
      </c>
    </row>
    <row r="115" spans="1:4" ht="69" x14ac:dyDescent="0.3">
      <c r="A115" s="40">
        <v>110</v>
      </c>
      <c r="B115" s="29"/>
      <c r="C115" s="29" t="s">
        <v>500</v>
      </c>
      <c r="D115" s="7">
        <v>3</v>
      </c>
    </row>
    <row r="116" spans="1:4" ht="41.4" x14ac:dyDescent="0.3">
      <c r="A116" s="40">
        <v>111</v>
      </c>
      <c r="B116" s="29"/>
      <c r="C116" s="29" t="s">
        <v>472</v>
      </c>
      <c r="D116" s="7">
        <v>3</v>
      </c>
    </row>
    <row r="117" spans="1:4" ht="55.2" x14ac:dyDescent="0.3">
      <c r="A117" s="40">
        <v>112</v>
      </c>
      <c r="B117" s="29"/>
      <c r="C117" s="29" t="s">
        <v>501</v>
      </c>
      <c r="D117" s="7">
        <v>3</v>
      </c>
    </row>
    <row r="118" spans="1:4" ht="27.6" x14ac:dyDescent="0.3">
      <c r="A118" s="40">
        <v>113</v>
      </c>
      <c r="B118" s="29"/>
      <c r="C118" s="29" t="s">
        <v>502</v>
      </c>
      <c r="D118" s="7">
        <v>3</v>
      </c>
    </row>
    <row r="119" spans="1:4" ht="41.4" x14ac:dyDescent="0.3">
      <c r="A119" s="40">
        <v>114</v>
      </c>
      <c r="B119" s="29"/>
      <c r="C119" s="29" t="s">
        <v>503</v>
      </c>
      <c r="D119" s="7">
        <v>2</v>
      </c>
    </row>
    <row r="120" spans="1:4" ht="41.4" x14ac:dyDescent="0.3">
      <c r="A120" s="40">
        <v>115</v>
      </c>
      <c r="B120" s="29"/>
      <c r="C120" s="29" t="s">
        <v>504</v>
      </c>
      <c r="D120" s="7">
        <v>1</v>
      </c>
    </row>
    <row r="121" spans="1:4" ht="41.4" x14ac:dyDescent="0.3">
      <c r="A121" s="40">
        <v>116</v>
      </c>
      <c r="B121" s="29"/>
      <c r="C121" s="29" t="s">
        <v>505</v>
      </c>
      <c r="D121" s="7">
        <v>1</v>
      </c>
    </row>
    <row r="122" spans="1:4" ht="55.2" x14ac:dyDescent="0.3">
      <c r="A122" s="40">
        <v>117</v>
      </c>
      <c r="B122" s="29"/>
      <c r="C122" s="29" t="s">
        <v>506</v>
      </c>
      <c r="D122" s="7">
        <v>1</v>
      </c>
    </row>
    <row r="123" spans="1:4" ht="27.6" x14ac:dyDescent="0.3">
      <c r="A123" s="40">
        <v>118</v>
      </c>
      <c r="B123" s="29"/>
      <c r="C123" s="29" t="s">
        <v>507</v>
      </c>
      <c r="D123" s="7">
        <v>1</v>
      </c>
    </row>
    <row r="124" spans="1:4" ht="41.4" x14ac:dyDescent="0.3">
      <c r="A124" s="40">
        <v>119</v>
      </c>
      <c r="B124" s="29"/>
      <c r="C124" s="29" t="s">
        <v>508</v>
      </c>
      <c r="D124" s="7">
        <v>1</v>
      </c>
    </row>
    <row r="125" spans="1:4" ht="41.4" x14ac:dyDescent="0.3">
      <c r="A125" s="40">
        <v>120</v>
      </c>
      <c r="B125" s="29"/>
      <c r="C125" s="29" t="s">
        <v>428</v>
      </c>
      <c r="D125" s="7">
        <v>1</v>
      </c>
    </row>
    <row r="126" spans="1:4" ht="41.4" x14ac:dyDescent="0.3">
      <c r="A126" s="40">
        <v>121</v>
      </c>
      <c r="B126" s="29"/>
      <c r="C126" s="29" t="s">
        <v>427</v>
      </c>
      <c r="D126" s="7">
        <v>1</v>
      </c>
    </row>
    <row r="127" spans="1:4" ht="41.4" x14ac:dyDescent="0.3">
      <c r="A127" s="40">
        <v>122</v>
      </c>
      <c r="B127" s="29"/>
      <c r="C127" s="29" t="s">
        <v>509</v>
      </c>
      <c r="D127" s="7">
        <v>1</v>
      </c>
    </row>
    <row r="128" spans="1:4" ht="41.4" x14ac:dyDescent="0.3">
      <c r="A128" s="40">
        <v>123</v>
      </c>
      <c r="B128" s="29" t="s">
        <v>510</v>
      </c>
      <c r="C128" s="29" t="s">
        <v>511</v>
      </c>
      <c r="D128" s="7">
        <v>2</v>
      </c>
    </row>
    <row r="129" spans="1:4" ht="43.2" x14ac:dyDescent="0.3">
      <c r="A129" s="40">
        <v>124</v>
      </c>
      <c r="B129" s="27" t="s">
        <v>512</v>
      </c>
      <c r="C129" s="29" t="s">
        <v>513</v>
      </c>
      <c r="D129" s="7">
        <v>5</v>
      </c>
    </row>
    <row r="130" spans="1:4" ht="27.6" x14ac:dyDescent="0.3">
      <c r="A130" s="40">
        <v>125</v>
      </c>
      <c r="B130" s="29"/>
      <c r="C130" s="29" t="s">
        <v>514</v>
      </c>
      <c r="D130" s="7">
        <v>1</v>
      </c>
    </row>
    <row r="131" spans="1:4" ht="41.4" x14ac:dyDescent="0.3">
      <c r="A131" s="40">
        <v>126</v>
      </c>
      <c r="B131" s="29"/>
      <c r="C131" s="29" t="s">
        <v>515</v>
      </c>
      <c r="D131" s="7">
        <v>1</v>
      </c>
    </row>
    <row r="132" spans="1:4" ht="41.4" x14ac:dyDescent="0.3">
      <c r="A132" s="40">
        <v>127</v>
      </c>
      <c r="B132" s="29"/>
      <c r="C132" s="29" t="s">
        <v>516</v>
      </c>
      <c r="D132" s="7">
        <v>1</v>
      </c>
    </row>
    <row r="133" spans="1:4" ht="41.4" x14ac:dyDescent="0.3">
      <c r="A133" s="40">
        <v>128</v>
      </c>
      <c r="B133" s="29" t="s">
        <v>517</v>
      </c>
      <c r="C133" s="29" t="s">
        <v>518</v>
      </c>
      <c r="D133" s="7">
        <v>9</v>
      </c>
    </row>
    <row r="134" spans="1:4" ht="43.2" x14ac:dyDescent="0.3">
      <c r="A134" s="40">
        <v>129</v>
      </c>
      <c r="B134" s="27" t="s">
        <v>519</v>
      </c>
      <c r="C134" s="29" t="s">
        <v>520</v>
      </c>
      <c r="D134" s="7">
        <v>27</v>
      </c>
    </row>
    <row r="135" spans="1:4" ht="27.6" x14ac:dyDescent="0.3">
      <c r="A135" s="40">
        <v>130</v>
      </c>
      <c r="B135" s="29"/>
      <c r="C135" s="29" t="s">
        <v>521</v>
      </c>
      <c r="D135" s="7">
        <v>3</v>
      </c>
    </row>
    <row r="136" spans="1:4" ht="55.2" x14ac:dyDescent="0.3">
      <c r="A136" s="40">
        <v>131</v>
      </c>
      <c r="B136" s="29"/>
      <c r="C136" s="29" t="s">
        <v>522</v>
      </c>
      <c r="D136" s="7">
        <v>15</v>
      </c>
    </row>
    <row r="137" spans="1:4" ht="41.4" x14ac:dyDescent="0.3">
      <c r="A137" s="40">
        <v>132</v>
      </c>
      <c r="B137" s="29"/>
      <c r="C137" s="29" t="s">
        <v>523</v>
      </c>
      <c r="D137" s="7">
        <v>8</v>
      </c>
    </row>
    <row r="138" spans="1:4" ht="27.6" x14ac:dyDescent="0.3">
      <c r="A138" s="40">
        <v>133</v>
      </c>
      <c r="B138" s="29"/>
      <c r="C138" s="29" t="s">
        <v>524</v>
      </c>
      <c r="D138" s="7">
        <v>20</v>
      </c>
    </row>
    <row r="139" spans="1:4" ht="55.2" x14ac:dyDescent="0.3">
      <c r="A139" s="40">
        <v>134</v>
      </c>
      <c r="B139" s="29"/>
      <c r="C139" s="29" t="s">
        <v>525</v>
      </c>
      <c r="D139" s="7">
        <v>118</v>
      </c>
    </row>
    <row r="140" spans="1:4" ht="41.4" x14ac:dyDescent="0.3">
      <c r="A140" s="40">
        <v>135</v>
      </c>
      <c r="B140" s="29"/>
      <c r="C140" s="29" t="s">
        <v>526</v>
      </c>
      <c r="D140" s="7">
        <v>3</v>
      </c>
    </row>
    <row r="141" spans="1:4" ht="41.4" x14ac:dyDescent="0.3">
      <c r="A141" s="40">
        <v>136</v>
      </c>
      <c r="B141" s="29"/>
      <c r="C141" s="29" t="s">
        <v>527</v>
      </c>
      <c r="D141" s="7">
        <v>16</v>
      </c>
    </row>
    <row r="142" spans="1:4" ht="41.4" x14ac:dyDescent="0.3">
      <c r="A142" s="40">
        <v>137</v>
      </c>
      <c r="B142" s="29"/>
      <c r="C142" s="29" t="s">
        <v>528</v>
      </c>
      <c r="D142" s="7">
        <v>6</v>
      </c>
    </row>
    <row r="143" spans="1:4" x14ac:dyDescent="0.3">
      <c r="A143" s="40">
        <v>138</v>
      </c>
      <c r="B143" s="29"/>
      <c r="C143" s="29" t="s">
        <v>529</v>
      </c>
      <c r="D143" s="7">
        <v>5</v>
      </c>
    </row>
    <row r="144" spans="1:4" ht="41.4" x14ac:dyDescent="0.3">
      <c r="A144" s="40">
        <v>139</v>
      </c>
      <c r="B144" s="29"/>
      <c r="C144" s="29" t="s">
        <v>530</v>
      </c>
      <c r="D144" s="7">
        <v>4</v>
      </c>
    </row>
    <row r="145" spans="1:4" ht="27.6" x14ac:dyDescent="0.3">
      <c r="A145" s="40">
        <v>140</v>
      </c>
      <c r="B145" s="29"/>
      <c r="C145" s="29" t="s">
        <v>531</v>
      </c>
      <c r="D145" s="7">
        <v>2</v>
      </c>
    </row>
    <row r="146" spans="1:4" ht="27.6" x14ac:dyDescent="0.3">
      <c r="A146" s="40">
        <v>141</v>
      </c>
      <c r="B146" s="29"/>
      <c r="C146" s="29" t="s">
        <v>532</v>
      </c>
      <c r="D146" s="7">
        <v>3</v>
      </c>
    </row>
    <row r="147" spans="1:4" ht="69" x14ac:dyDescent="0.3">
      <c r="A147" s="40">
        <v>142</v>
      </c>
      <c r="B147" s="29"/>
      <c r="C147" s="29" t="s">
        <v>533</v>
      </c>
      <c r="D147" s="7">
        <v>1</v>
      </c>
    </row>
    <row r="148" spans="1:4" ht="27.6" x14ac:dyDescent="0.3">
      <c r="A148" s="40">
        <v>143</v>
      </c>
      <c r="B148" s="29"/>
      <c r="C148" s="29" t="s">
        <v>534</v>
      </c>
      <c r="D148" s="7">
        <v>1</v>
      </c>
    </row>
    <row r="149" spans="1:4" ht="41.4" x14ac:dyDescent="0.3">
      <c r="A149" s="40">
        <v>144</v>
      </c>
      <c r="B149" s="29"/>
      <c r="C149" s="29" t="s">
        <v>535</v>
      </c>
      <c r="D149" s="7">
        <v>1</v>
      </c>
    </row>
    <row r="150" spans="1:4" ht="27.6" x14ac:dyDescent="0.3">
      <c r="A150" s="40">
        <v>145</v>
      </c>
      <c r="B150" s="29"/>
      <c r="C150" s="29" t="s">
        <v>536</v>
      </c>
      <c r="D150" s="7">
        <v>1</v>
      </c>
    </row>
    <row r="151" spans="1:4" ht="41.4" x14ac:dyDescent="0.3">
      <c r="A151" s="40">
        <v>146</v>
      </c>
      <c r="B151" s="29"/>
      <c r="C151" s="29" t="s">
        <v>537</v>
      </c>
      <c r="D151" s="7">
        <v>1</v>
      </c>
    </row>
    <row r="152" spans="1:4" ht="27.6" x14ac:dyDescent="0.3">
      <c r="A152" s="40">
        <v>147</v>
      </c>
      <c r="B152" s="29"/>
      <c r="C152" s="29" t="s">
        <v>538</v>
      </c>
      <c r="D152" s="7">
        <v>1</v>
      </c>
    </row>
    <row r="153" spans="1:4" ht="41.4" x14ac:dyDescent="0.3">
      <c r="A153" s="40">
        <v>148</v>
      </c>
      <c r="B153" s="29" t="s">
        <v>539</v>
      </c>
      <c r="C153" s="29" t="s">
        <v>540</v>
      </c>
      <c r="D153" s="7">
        <v>70</v>
      </c>
    </row>
    <row r="154" spans="1:4" ht="43.2" x14ac:dyDescent="0.3">
      <c r="A154" s="40">
        <v>149</v>
      </c>
      <c r="B154" s="27" t="s">
        <v>541</v>
      </c>
      <c r="C154" s="29" t="s">
        <v>542</v>
      </c>
      <c r="D154" s="7">
        <v>60</v>
      </c>
    </row>
    <row r="155" spans="1:4" ht="41.4" x14ac:dyDescent="0.3">
      <c r="A155" s="40">
        <v>150</v>
      </c>
      <c r="B155" s="29"/>
      <c r="C155" s="29" t="s">
        <v>543</v>
      </c>
      <c r="D155" s="7">
        <v>27</v>
      </c>
    </row>
    <row r="156" spans="1:4" ht="27.6" x14ac:dyDescent="0.3">
      <c r="A156" s="40">
        <v>151</v>
      </c>
      <c r="B156" s="29"/>
      <c r="C156" s="29" t="s">
        <v>544</v>
      </c>
      <c r="D156" s="7">
        <v>23</v>
      </c>
    </row>
    <row r="157" spans="1:4" x14ac:dyDescent="0.3">
      <c r="A157" s="40">
        <v>152</v>
      </c>
      <c r="B157" s="29"/>
      <c r="C157" s="29" t="s">
        <v>545</v>
      </c>
      <c r="D157" s="7">
        <v>22</v>
      </c>
    </row>
    <row r="158" spans="1:4" ht="41.4" x14ac:dyDescent="0.3">
      <c r="A158" s="40">
        <v>153</v>
      </c>
      <c r="B158" s="29"/>
      <c r="C158" s="29" t="s">
        <v>546</v>
      </c>
      <c r="D158" s="7">
        <v>16</v>
      </c>
    </row>
    <row r="159" spans="1:4" ht="55.2" x14ac:dyDescent="0.3">
      <c r="A159" s="40">
        <v>154</v>
      </c>
      <c r="B159" s="29"/>
      <c r="C159" s="29" t="s">
        <v>547</v>
      </c>
      <c r="D159" s="7">
        <v>15</v>
      </c>
    </row>
    <row r="160" spans="1:4" ht="27.6" x14ac:dyDescent="0.3">
      <c r="A160" s="40">
        <v>155</v>
      </c>
      <c r="B160" s="29"/>
      <c r="C160" s="29" t="s">
        <v>548</v>
      </c>
      <c r="D160" s="7">
        <v>12</v>
      </c>
    </row>
    <row r="161" spans="1:4" ht="41.4" x14ac:dyDescent="0.3">
      <c r="A161" s="40">
        <v>156</v>
      </c>
      <c r="B161" s="29"/>
      <c r="C161" s="29" t="s">
        <v>518</v>
      </c>
      <c r="D161" s="7">
        <v>9</v>
      </c>
    </row>
    <row r="162" spans="1:4" ht="27.6" x14ac:dyDescent="0.3">
      <c r="A162" s="40">
        <v>157</v>
      </c>
      <c r="B162" s="29"/>
      <c r="C162" s="29" t="s">
        <v>549</v>
      </c>
      <c r="D162" s="7">
        <v>9</v>
      </c>
    </row>
    <row r="163" spans="1:4" ht="41.4" x14ac:dyDescent="0.3">
      <c r="A163" s="40">
        <v>158</v>
      </c>
      <c r="B163" s="29"/>
      <c r="C163" s="29" t="s">
        <v>550</v>
      </c>
      <c r="D163" s="7">
        <v>1</v>
      </c>
    </row>
    <row r="164" spans="1:4" ht="41.4" x14ac:dyDescent="0.3">
      <c r="A164" s="40">
        <v>159</v>
      </c>
      <c r="B164" s="29"/>
      <c r="C164" s="29" t="s">
        <v>551</v>
      </c>
      <c r="D164" s="7">
        <v>8</v>
      </c>
    </row>
    <row r="165" spans="1:4" ht="41.4" x14ac:dyDescent="0.3">
      <c r="A165" s="40">
        <v>160</v>
      </c>
      <c r="B165" s="29"/>
      <c r="C165" s="29" t="s">
        <v>552</v>
      </c>
      <c r="D165" s="7">
        <v>6</v>
      </c>
    </row>
    <row r="166" spans="1:4" ht="27.6" x14ac:dyDescent="0.3">
      <c r="A166" s="40">
        <v>161</v>
      </c>
      <c r="B166" s="29"/>
      <c r="C166" s="29" t="s">
        <v>553</v>
      </c>
      <c r="D166" s="7">
        <v>6</v>
      </c>
    </row>
    <row r="167" spans="1:4" ht="55.2" x14ac:dyDescent="0.3">
      <c r="A167" s="40">
        <v>162</v>
      </c>
      <c r="B167" s="29"/>
      <c r="C167" s="29" t="s">
        <v>554</v>
      </c>
      <c r="D167" s="7">
        <v>5</v>
      </c>
    </row>
    <row r="168" spans="1:4" ht="41.4" x14ac:dyDescent="0.3">
      <c r="A168" s="40">
        <v>163</v>
      </c>
      <c r="B168" s="29"/>
      <c r="C168" s="29" t="s">
        <v>555</v>
      </c>
      <c r="D168" s="7">
        <v>5</v>
      </c>
    </row>
    <row r="169" spans="1:4" ht="41.4" x14ac:dyDescent="0.3">
      <c r="A169" s="40">
        <v>164</v>
      </c>
      <c r="B169" s="29"/>
      <c r="C169" s="29" t="s">
        <v>556</v>
      </c>
      <c r="D169" s="7">
        <v>5</v>
      </c>
    </row>
    <row r="170" spans="1:4" x14ac:dyDescent="0.3">
      <c r="A170" s="40">
        <v>165</v>
      </c>
      <c r="B170" s="29"/>
      <c r="C170" s="29" t="s">
        <v>557</v>
      </c>
      <c r="D170" s="7">
        <v>5</v>
      </c>
    </row>
    <row r="171" spans="1:4" ht="27.6" x14ac:dyDescent="0.3">
      <c r="A171" s="40">
        <v>166</v>
      </c>
      <c r="B171" s="29"/>
      <c r="C171" s="29" t="s">
        <v>558</v>
      </c>
      <c r="D171" s="7">
        <v>5</v>
      </c>
    </row>
    <row r="172" spans="1:4" ht="41.4" x14ac:dyDescent="0.3">
      <c r="A172" s="40">
        <v>167</v>
      </c>
      <c r="B172" s="29"/>
      <c r="C172" s="29" t="s">
        <v>530</v>
      </c>
      <c r="D172" s="7">
        <v>4</v>
      </c>
    </row>
    <row r="173" spans="1:4" ht="27.6" x14ac:dyDescent="0.3">
      <c r="A173" s="40">
        <v>168</v>
      </c>
      <c r="B173" s="29"/>
      <c r="C173" s="29" t="s">
        <v>559</v>
      </c>
      <c r="D173" s="7">
        <v>3</v>
      </c>
    </row>
    <row r="174" spans="1:4" ht="41.4" x14ac:dyDescent="0.3">
      <c r="A174" s="40">
        <v>169</v>
      </c>
      <c r="B174" s="29"/>
      <c r="C174" s="29" t="s">
        <v>560</v>
      </c>
      <c r="D174" s="7">
        <v>2</v>
      </c>
    </row>
    <row r="175" spans="1:4" ht="41.4" x14ac:dyDescent="0.3">
      <c r="A175" s="40">
        <v>170</v>
      </c>
      <c r="B175" s="29"/>
      <c r="C175" s="29" t="s">
        <v>561</v>
      </c>
      <c r="D175" s="7">
        <v>2</v>
      </c>
    </row>
    <row r="176" spans="1:4" ht="41.4" x14ac:dyDescent="0.3">
      <c r="A176" s="40">
        <v>171</v>
      </c>
      <c r="B176" s="29"/>
      <c r="C176" s="29" t="s">
        <v>562</v>
      </c>
      <c r="D176" s="7">
        <v>2</v>
      </c>
    </row>
    <row r="177" spans="1:4" ht="41.4" x14ac:dyDescent="0.3">
      <c r="A177" s="40">
        <v>172</v>
      </c>
      <c r="B177" s="29"/>
      <c r="C177" s="29" t="s">
        <v>535</v>
      </c>
      <c r="D177" s="7">
        <v>1</v>
      </c>
    </row>
    <row r="178" spans="1:4" ht="27.6" x14ac:dyDescent="0.3">
      <c r="A178" s="40">
        <v>173</v>
      </c>
      <c r="B178" s="29"/>
      <c r="C178" s="29" t="s">
        <v>563</v>
      </c>
      <c r="D178" s="7">
        <v>1</v>
      </c>
    </row>
    <row r="179" spans="1:4" ht="41.4" x14ac:dyDescent="0.3">
      <c r="A179" s="40">
        <v>174</v>
      </c>
      <c r="B179" s="23" t="s">
        <v>314</v>
      </c>
      <c r="C179" s="29" t="s">
        <v>564</v>
      </c>
      <c r="D179" s="7">
        <v>80</v>
      </c>
    </row>
    <row r="180" spans="1:4" ht="43.2" x14ac:dyDescent="0.3">
      <c r="A180" s="40">
        <v>175</v>
      </c>
      <c r="B180" s="27" t="s">
        <v>565</v>
      </c>
      <c r="C180" s="29" t="s">
        <v>566</v>
      </c>
      <c r="D180" s="7">
        <v>5</v>
      </c>
    </row>
    <row r="181" spans="1:4" ht="55.2" x14ac:dyDescent="0.3">
      <c r="A181" s="40">
        <v>176</v>
      </c>
      <c r="B181" s="29"/>
      <c r="C181" s="29" t="s">
        <v>567</v>
      </c>
      <c r="D181" s="7">
        <v>3</v>
      </c>
    </row>
    <row r="182" spans="1:4" ht="55.2" x14ac:dyDescent="0.3">
      <c r="A182" s="40">
        <v>177</v>
      </c>
      <c r="B182" s="29"/>
      <c r="C182" s="29" t="s">
        <v>568</v>
      </c>
      <c r="D182" s="7">
        <v>1</v>
      </c>
    </row>
    <row r="183" spans="1:4" ht="55.2" x14ac:dyDescent="0.3">
      <c r="A183" s="40">
        <v>178</v>
      </c>
      <c r="B183" s="33" t="s">
        <v>569</v>
      </c>
      <c r="C183" s="29" t="s">
        <v>570</v>
      </c>
      <c r="D183" s="7">
        <v>13</v>
      </c>
    </row>
    <row r="184" spans="1:4" ht="43.2" x14ac:dyDescent="0.3">
      <c r="A184" s="40">
        <v>179</v>
      </c>
      <c r="B184" s="27" t="s">
        <v>571</v>
      </c>
      <c r="C184" s="29" t="s">
        <v>572</v>
      </c>
      <c r="D184" s="7">
        <v>3</v>
      </c>
    </row>
    <row r="185" spans="1:4" ht="41.4" x14ac:dyDescent="0.3">
      <c r="A185" s="40">
        <v>180</v>
      </c>
      <c r="B185" s="29"/>
      <c r="C185" s="29" t="s">
        <v>573</v>
      </c>
      <c r="D185" s="7">
        <v>6</v>
      </c>
    </row>
    <row r="186" spans="1:4" ht="27.6" x14ac:dyDescent="0.3">
      <c r="A186" s="40">
        <v>181</v>
      </c>
      <c r="B186" s="29"/>
      <c r="C186" s="29" t="s">
        <v>574</v>
      </c>
      <c r="D186" s="7">
        <v>4</v>
      </c>
    </row>
    <row r="187" spans="1:4" ht="69" x14ac:dyDescent="0.3">
      <c r="A187" s="40">
        <v>182</v>
      </c>
      <c r="B187" s="29"/>
      <c r="C187" s="29" t="s">
        <v>575</v>
      </c>
      <c r="D187" s="7">
        <v>3</v>
      </c>
    </row>
    <row r="188" spans="1:4" ht="55.2" x14ac:dyDescent="0.3">
      <c r="A188" s="40">
        <v>183</v>
      </c>
      <c r="B188" s="29"/>
      <c r="C188" s="29" t="s">
        <v>576</v>
      </c>
      <c r="D188" s="7">
        <v>3</v>
      </c>
    </row>
    <row r="189" spans="1:4" ht="55.2" x14ac:dyDescent="0.3">
      <c r="A189" s="40">
        <v>184</v>
      </c>
      <c r="B189" s="29"/>
      <c r="C189" s="29" t="s">
        <v>577</v>
      </c>
      <c r="D189" s="7">
        <v>3</v>
      </c>
    </row>
    <row r="190" spans="1:4" ht="82.8" x14ac:dyDescent="0.3">
      <c r="A190" s="40">
        <v>185</v>
      </c>
      <c r="B190" s="29"/>
      <c r="C190" s="29" t="s">
        <v>578</v>
      </c>
      <c r="D190" s="7">
        <v>1</v>
      </c>
    </row>
    <row r="191" spans="1:4" ht="55.2" x14ac:dyDescent="0.3">
      <c r="A191" s="40">
        <v>186</v>
      </c>
      <c r="B191" s="29"/>
      <c r="C191" s="29" t="s">
        <v>579</v>
      </c>
      <c r="D191" s="7">
        <v>1</v>
      </c>
    </row>
    <row r="192" spans="1:4" ht="55.2" x14ac:dyDescent="0.3">
      <c r="A192" s="40">
        <v>187</v>
      </c>
      <c r="B192" s="29"/>
      <c r="C192" s="29" t="s">
        <v>580</v>
      </c>
      <c r="D192" s="7">
        <v>1</v>
      </c>
    </row>
    <row r="193" spans="1:4" ht="55.2" x14ac:dyDescent="0.3">
      <c r="A193" s="40">
        <v>188</v>
      </c>
      <c r="B193" s="23" t="s">
        <v>581</v>
      </c>
      <c r="C193" s="29" t="s">
        <v>582</v>
      </c>
      <c r="D193" s="7">
        <v>3</v>
      </c>
    </row>
    <row r="194" spans="1:4" ht="55.2" x14ac:dyDescent="0.3">
      <c r="A194" s="40">
        <v>189</v>
      </c>
      <c r="B194" s="26" t="s">
        <v>583</v>
      </c>
      <c r="C194" s="29" t="s">
        <v>584</v>
      </c>
      <c r="D194" s="7">
        <v>2</v>
      </c>
    </row>
    <row r="195" spans="1:4" ht="41.4" x14ac:dyDescent="0.3">
      <c r="A195" s="40">
        <v>190</v>
      </c>
      <c r="B195" s="10" t="s">
        <v>585</v>
      </c>
      <c r="C195" s="29" t="s">
        <v>586</v>
      </c>
      <c r="D195" s="7">
        <v>8</v>
      </c>
    </row>
    <row r="196" spans="1:4" ht="43.2" x14ac:dyDescent="0.3">
      <c r="A196" s="40">
        <v>191</v>
      </c>
      <c r="B196" s="27" t="s">
        <v>587</v>
      </c>
      <c r="C196" s="29" t="s">
        <v>588</v>
      </c>
      <c r="D196" s="7">
        <v>6</v>
      </c>
    </row>
    <row r="197" spans="1:4" ht="69" x14ac:dyDescent="0.3">
      <c r="A197" s="40">
        <v>192</v>
      </c>
      <c r="B197" s="29"/>
      <c r="C197" s="29" t="s">
        <v>589</v>
      </c>
      <c r="D197" s="7">
        <v>4</v>
      </c>
    </row>
    <row r="198" spans="1:4" ht="41.4" x14ac:dyDescent="0.3">
      <c r="A198" s="40">
        <v>193</v>
      </c>
      <c r="B198" s="29"/>
      <c r="C198" s="29" t="s">
        <v>590</v>
      </c>
      <c r="D198" s="7">
        <v>2</v>
      </c>
    </row>
    <row r="199" spans="1:4" ht="41.4" x14ac:dyDescent="0.3">
      <c r="A199" s="40">
        <v>194</v>
      </c>
      <c r="B199" s="29"/>
      <c r="C199" s="29" t="s">
        <v>591</v>
      </c>
      <c r="D199" s="7">
        <v>3</v>
      </c>
    </row>
    <row r="200" spans="1:4" ht="55.2" x14ac:dyDescent="0.3">
      <c r="A200" s="40">
        <v>195</v>
      </c>
      <c r="B200" s="29"/>
      <c r="C200" s="29" t="s">
        <v>592</v>
      </c>
      <c r="D200" s="7">
        <v>2</v>
      </c>
    </row>
    <row r="201" spans="1:4" x14ac:dyDescent="0.3">
      <c r="A201" s="40">
        <v>196</v>
      </c>
      <c r="B201" s="29"/>
      <c r="C201" s="29" t="s">
        <v>593</v>
      </c>
      <c r="D201" s="7">
        <v>6</v>
      </c>
    </row>
    <row r="202" spans="1:4" ht="41.4" x14ac:dyDescent="0.3">
      <c r="A202" s="40">
        <v>197</v>
      </c>
      <c r="B202" s="29"/>
      <c r="C202" s="29" t="s">
        <v>594</v>
      </c>
      <c r="D202" s="7">
        <v>2</v>
      </c>
    </row>
    <row r="203" spans="1:4" ht="27.6" x14ac:dyDescent="0.3">
      <c r="A203" s="40">
        <v>198</v>
      </c>
      <c r="B203" s="23" t="s">
        <v>595</v>
      </c>
      <c r="C203" s="29" t="s">
        <v>596</v>
      </c>
      <c r="D203" s="7">
        <v>21</v>
      </c>
    </row>
    <row r="204" spans="1:4" ht="43.2" x14ac:dyDescent="0.3">
      <c r="A204" s="40">
        <v>199</v>
      </c>
      <c r="B204" s="27" t="s">
        <v>597</v>
      </c>
      <c r="C204" s="29" t="s">
        <v>598</v>
      </c>
      <c r="D204" s="7">
        <v>8</v>
      </c>
    </row>
    <row r="205" spans="1:4" ht="41.4" x14ac:dyDescent="0.3">
      <c r="A205" s="40">
        <v>200</v>
      </c>
      <c r="B205" s="29"/>
      <c r="C205" s="29" t="s">
        <v>599</v>
      </c>
      <c r="D205" s="7">
        <v>3</v>
      </c>
    </row>
    <row r="206" spans="1:4" ht="55.2" x14ac:dyDescent="0.3">
      <c r="A206" s="40">
        <v>201</v>
      </c>
      <c r="B206" s="29"/>
      <c r="C206" s="29" t="s">
        <v>600</v>
      </c>
      <c r="D206" s="7">
        <v>3</v>
      </c>
    </row>
    <row r="207" spans="1:4" ht="55.2" x14ac:dyDescent="0.3">
      <c r="A207" s="40">
        <v>202</v>
      </c>
      <c r="B207" s="29"/>
      <c r="C207" s="29" t="s">
        <v>567</v>
      </c>
      <c r="D207" s="7">
        <v>3</v>
      </c>
    </row>
    <row r="208" spans="1:4" ht="27.6" x14ac:dyDescent="0.3">
      <c r="A208" s="40">
        <v>203</v>
      </c>
      <c r="B208" s="29"/>
      <c r="C208" s="29" t="s">
        <v>601</v>
      </c>
      <c r="D208" s="7">
        <v>3</v>
      </c>
    </row>
    <row r="209" spans="1:4" ht="124.2" x14ac:dyDescent="0.3">
      <c r="A209" s="40">
        <v>204</v>
      </c>
      <c r="B209" s="29"/>
      <c r="C209" s="29" t="s">
        <v>602</v>
      </c>
      <c r="D209" s="7">
        <v>3</v>
      </c>
    </row>
    <row r="210" spans="1:4" ht="55.2" x14ac:dyDescent="0.3">
      <c r="A210" s="40">
        <v>205</v>
      </c>
      <c r="B210" s="29"/>
      <c r="C210" s="29" t="s">
        <v>576</v>
      </c>
      <c r="D210" s="7">
        <v>3</v>
      </c>
    </row>
    <row r="211" spans="1:4" ht="41.4" x14ac:dyDescent="0.3">
      <c r="A211" s="40">
        <v>206</v>
      </c>
      <c r="B211" s="29"/>
      <c r="C211" s="29" t="s">
        <v>603</v>
      </c>
      <c r="D211" s="7">
        <v>3</v>
      </c>
    </row>
    <row r="212" spans="1:4" ht="27.6" x14ac:dyDescent="0.3">
      <c r="A212" s="40">
        <v>207</v>
      </c>
      <c r="B212" s="29"/>
      <c r="C212" s="29" t="s">
        <v>604</v>
      </c>
      <c r="D212" s="7">
        <v>2</v>
      </c>
    </row>
    <row r="213" spans="1:4" x14ac:dyDescent="0.3">
      <c r="A213" s="40">
        <v>208</v>
      </c>
      <c r="B213" s="29"/>
      <c r="C213" s="29" t="s">
        <v>605</v>
      </c>
      <c r="D213" s="7">
        <v>2</v>
      </c>
    </row>
    <row r="214" spans="1:4" ht="55.2" x14ac:dyDescent="0.3">
      <c r="A214" s="40">
        <v>209</v>
      </c>
      <c r="B214" s="29"/>
      <c r="C214" s="29" t="s">
        <v>606</v>
      </c>
      <c r="D214" s="7">
        <v>2</v>
      </c>
    </row>
    <row r="215" spans="1:4" ht="55.2" x14ac:dyDescent="0.3">
      <c r="A215" s="40">
        <v>210</v>
      </c>
      <c r="B215" s="29"/>
      <c r="C215" s="29" t="s">
        <v>607</v>
      </c>
      <c r="D215" s="7">
        <v>1</v>
      </c>
    </row>
    <row r="216" spans="1:4" ht="55.2" x14ac:dyDescent="0.3">
      <c r="A216" s="40">
        <v>211</v>
      </c>
      <c r="B216" s="29"/>
      <c r="C216" s="29" t="s">
        <v>608</v>
      </c>
      <c r="D216" s="7">
        <v>1</v>
      </c>
    </row>
    <row r="217" spans="1:4" ht="27.6" x14ac:dyDescent="0.3">
      <c r="A217" s="40">
        <v>212</v>
      </c>
      <c r="B217" s="23" t="s">
        <v>609</v>
      </c>
      <c r="C217" s="29" t="s">
        <v>610</v>
      </c>
      <c r="D217" s="7">
        <v>3</v>
      </c>
    </row>
    <row r="218" spans="1:4" ht="43.2" x14ac:dyDescent="0.3">
      <c r="A218" s="40">
        <v>213</v>
      </c>
      <c r="B218" s="27" t="s">
        <v>611</v>
      </c>
      <c r="C218" s="29" t="s">
        <v>612</v>
      </c>
      <c r="D218" s="7">
        <v>2</v>
      </c>
    </row>
    <row r="219" spans="1:4" ht="41.4" x14ac:dyDescent="0.3">
      <c r="A219" s="40">
        <v>214</v>
      </c>
      <c r="B219" s="29"/>
      <c r="C219" s="29" t="s">
        <v>613</v>
      </c>
      <c r="D219" s="7">
        <v>1</v>
      </c>
    </row>
    <row r="220" spans="1:4" ht="69" x14ac:dyDescent="0.3">
      <c r="A220" s="40">
        <v>215</v>
      </c>
      <c r="B220" s="29"/>
      <c r="C220" s="29" t="s">
        <v>614</v>
      </c>
      <c r="D220" s="7">
        <v>1</v>
      </c>
    </row>
    <row r="221" spans="1:4" ht="55.2" x14ac:dyDescent="0.3">
      <c r="A221" s="40">
        <v>216</v>
      </c>
      <c r="B221" s="29"/>
      <c r="C221" s="29" t="s">
        <v>615</v>
      </c>
      <c r="D221" s="7">
        <v>1</v>
      </c>
    </row>
    <row r="222" spans="1:4" ht="55.2" x14ac:dyDescent="0.3">
      <c r="A222" s="40">
        <v>217</v>
      </c>
      <c r="B222" s="23" t="s">
        <v>352</v>
      </c>
      <c r="C222" s="29" t="s">
        <v>616</v>
      </c>
      <c r="D222" s="7">
        <v>21</v>
      </c>
    </row>
    <row r="223" spans="1:4" ht="55.2" x14ac:dyDescent="0.3">
      <c r="A223" s="40">
        <v>218</v>
      </c>
      <c r="B223" s="27" t="s">
        <v>617</v>
      </c>
      <c r="C223" s="29" t="s">
        <v>618</v>
      </c>
      <c r="D223" s="7">
        <v>14</v>
      </c>
    </row>
    <row r="224" spans="1:4" ht="69" x14ac:dyDescent="0.3">
      <c r="A224" s="40">
        <v>219</v>
      </c>
      <c r="B224" s="29"/>
      <c r="C224" s="29" t="s">
        <v>589</v>
      </c>
      <c r="D224" s="7">
        <v>4</v>
      </c>
    </row>
    <row r="225" spans="1:4" ht="41.4" x14ac:dyDescent="0.3">
      <c r="A225" s="40">
        <v>220</v>
      </c>
      <c r="B225" s="29"/>
      <c r="C225" s="29" t="s">
        <v>591</v>
      </c>
      <c r="D225" s="7">
        <v>3</v>
      </c>
    </row>
    <row r="226" spans="1:4" ht="69" x14ac:dyDescent="0.3">
      <c r="A226" s="40">
        <v>221</v>
      </c>
      <c r="B226" s="29"/>
      <c r="C226" s="29" t="s">
        <v>619</v>
      </c>
      <c r="D226" s="7">
        <v>3</v>
      </c>
    </row>
    <row r="227" spans="1:4" ht="41.4" x14ac:dyDescent="0.3">
      <c r="A227" s="40">
        <v>222</v>
      </c>
      <c r="B227" s="29"/>
      <c r="C227" s="29" t="s">
        <v>620</v>
      </c>
      <c r="D227" s="7">
        <v>2</v>
      </c>
    </row>
    <row r="228" spans="1:4" x14ac:dyDescent="0.3">
      <c r="A228" s="40">
        <v>223</v>
      </c>
      <c r="B228" s="29"/>
      <c r="C228" s="29" t="s">
        <v>593</v>
      </c>
      <c r="D228" s="7">
        <v>2</v>
      </c>
    </row>
    <row r="229" spans="1:4" ht="41.4" x14ac:dyDescent="0.3">
      <c r="A229" s="40">
        <v>224</v>
      </c>
      <c r="B229" s="29"/>
      <c r="C229" s="29" t="s">
        <v>594</v>
      </c>
      <c r="D229" s="7">
        <v>2</v>
      </c>
    </row>
    <row r="230" spans="1:4" ht="55.2" x14ac:dyDescent="0.3">
      <c r="A230" s="40">
        <v>225</v>
      </c>
      <c r="B230" s="29"/>
      <c r="C230" s="29" t="s">
        <v>579</v>
      </c>
      <c r="D230" s="7">
        <v>1</v>
      </c>
    </row>
    <row r="231" spans="1:4" ht="41.4" x14ac:dyDescent="0.3">
      <c r="A231" s="40">
        <v>226</v>
      </c>
      <c r="B231" s="29" t="s">
        <v>621</v>
      </c>
      <c r="C231" s="29" t="s">
        <v>622</v>
      </c>
      <c r="D231" s="7">
        <v>20</v>
      </c>
    </row>
    <row r="232" spans="1:4" ht="43.2" x14ac:dyDescent="0.3">
      <c r="A232" s="40">
        <v>227</v>
      </c>
      <c r="B232" s="27" t="s">
        <v>617</v>
      </c>
      <c r="C232" s="29" t="s">
        <v>599</v>
      </c>
      <c r="D232" s="7">
        <v>4</v>
      </c>
    </row>
    <row r="233" spans="1:4" x14ac:dyDescent="0.3">
      <c r="A233" s="40">
        <v>228</v>
      </c>
      <c r="B233" s="29"/>
      <c r="C233" s="29" t="s">
        <v>605</v>
      </c>
      <c r="D233" s="7">
        <v>2</v>
      </c>
    </row>
    <row r="234" spans="1:4" ht="27.6" x14ac:dyDescent="0.3">
      <c r="A234" s="40">
        <v>229</v>
      </c>
      <c r="B234" s="29"/>
      <c r="C234" s="29" t="s">
        <v>623</v>
      </c>
      <c r="D234" s="7">
        <v>1</v>
      </c>
    </row>
    <row r="235" spans="1:4" ht="41.4" x14ac:dyDescent="0.3">
      <c r="A235" s="40">
        <v>230</v>
      </c>
      <c r="B235" s="29"/>
      <c r="C235" s="29" t="s">
        <v>624</v>
      </c>
      <c r="D235" s="7">
        <v>1</v>
      </c>
    </row>
    <row r="236" spans="1:4" ht="55.2" x14ac:dyDescent="0.3">
      <c r="A236" s="40">
        <v>231</v>
      </c>
      <c r="B236" s="29"/>
      <c r="C236" s="29" t="s">
        <v>625</v>
      </c>
      <c r="D236" s="7">
        <v>1</v>
      </c>
    </row>
  </sheetData>
  <hyperlinks>
    <hyperlink ref="E1" location="'Daftar Tabel'!A1" display="&lt;&lt;&lt; Daftar Tabel"/>
    <hyperlink ref="B154" r:id="rId1"/>
    <hyperlink ref="B37" r:id="rId2"/>
    <hyperlink ref="B7" r:id="rId3"/>
    <hyperlink ref="B194" r:id="rId4"/>
    <hyperlink ref="B196" r:id="rId5"/>
    <hyperlink ref="B70" r:id="rId6"/>
    <hyperlink ref="B105" r:id="rId7"/>
    <hyperlink ref="B129" r:id="rId8"/>
    <hyperlink ref="B134" r:id="rId9"/>
    <hyperlink ref="B180" r:id="rId10"/>
    <hyperlink ref="B184" r:id="rId11"/>
    <hyperlink ref="B204" r:id="rId12"/>
    <hyperlink ref="B218" r:id="rId13"/>
    <hyperlink ref="B223" r:id="rId14"/>
    <hyperlink ref="B232" r:id="rId1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9"/>
  <sheetViews>
    <sheetView zoomScale="98" zoomScaleNormal="98" workbookViewId="0">
      <pane xSplit="1" ySplit="5" topLeftCell="C6" activePane="bottomRight" state="frozen"/>
      <selection activeCell="L1" sqref="L1"/>
      <selection pane="topRight" activeCell="L1" sqref="L1"/>
      <selection pane="bottomLeft" activeCell="L1" sqref="L1"/>
      <selection pane="bottomRight" activeCell="U16" sqref="U16"/>
    </sheetView>
  </sheetViews>
  <sheetFormatPr defaultColWidth="8.88671875" defaultRowHeight="14.4" x14ac:dyDescent="0.3"/>
  <cols>
    <col min="1" max="1" width="5.5546875" style="1" customWidth="1"/>
    <col min="2" max="2" width="33.88671875" style="1" customWidth="1"/>
    <col min="3" max="3" width="19.44140625" style="1" customWidth="1"/>
    <col min="4" max="4" width="18.33203125" style="1" bestFit="1" customWidth="1"/>
    <col min="5" max="5" width="20.6640625" style="1" customWidth="1"/>
    <col min="6" max="6" width="18.33203125" style="1" bestFit="1" customWidth="1"/>
    <col min="7" max="7" width="16.44140625" style="1" customWidth="1"/>
    <col min="8" max="8" width="15" style="1" customWidth="1"/>
    <col min="9" max="9" width="15.33203125" style="1" customWidth="1"/>
    <col min="10" max="10" width="19.109375" style="1" customWidth="1"/>
    <col min="11" max="11" width="14.5546875" style="1" bestFit="1" customWidth="1"/>
    <col min="12" max="12" width="16.33203125" style="1" bestFit="1" customWidth="1"/>
    <col min="13" max="16384" width="8.88671875" style="1"/>
  </cols>
  <sheetData>
    <row r="1" spans="1:12" x14ac:dyDescent="0.3">
      <c r="A1" s="38" t="s">
        <v>626</v>
      </c>
      <c r="K1" s="2" t="s">
        <v>1</v>
      </c>
    </row>
    <row r="2" spans="1:12" x14ac:dyDescent="0.3">
      <c r="A2" s="38"/>
    </row>
    <row r="3" spans="1:12" ht="30" customHeight="1" x14ac:dyDescent="0.3">
      <c r="A3" s="78" t="s">
        <v>5</v>
      </c>
      <c r="B3" s="78" t="s">
        <v>627</v>
      </c>
      <c r="C3" s="70" t="s">
        <v>628</v>
      </c>
      <c r="D3" s="71"/>
      <c r="E3" s="71"/>
      <c r="F3" s="72"/>
      <c r="G3" s="70" t="s">
        <v>629</v>
      </c>
      <c r="H3" s="71"/>
      <c r="I3" s="71"/>
      <c r="J3" s="72"/>
    </row>
    <row r="4" spans="1:12" x14ac:dyDescent="0.3">
      <c r="A4" s="78"/>
      <c r="B4" s="78"/>
      <c r="C4" s="18" t="s">
        <v>392</v>
      </c>
      <c r="D4" s="18" t="s">
        <v>393</v>
      </c>
      <c r="E4" s="18" t="s">
        <v>394</v>
      </c>
      <c r="F4" s="46" t="s">
        <v>630</v>
      </c>
      <c r="G4" s="18" t="s">
        <v>392</v>
      </c>
      <c r="H4" s="18" t="s">
        <v>393</v>
      </c>
      <c r="I4" s="18" t="s">
        <v>394</v>
      </c>
      <c r="J4" s="46" t="s">
        <v>630</v>
      </c>
    </row>
    <row r="5" spans="1:12" x14ac:dyDescent="0.3">
      <c r="A5" s="21">
        <v>1</v>
      </c>
      <c r="B5" s="21">
        <v>2</v>
      </c>
      <c r="C5" s="21">
        <v>3</v>
      </c>
      <c r="D5" s="21">
        <v>4</v>
      </c>
      <c r="E5" s="21">
        <v>5</v>
      </c>
      <c r="F5" s="21">
        <v>6</v>
      </c>
      <c r="G5" s="21">
        <v>3</v>
      </c>
      <c r="H5" s="21">
        <v>4</v>
      </c>
      <c r="I5" s="21">
        <v>5</v>
      </c>
      <c r="J5" s="21">
        <v>6</v>
      </c>
    </row>
    <row r="6" spans="1:12" x14ac:dyDescent="0.3">
      <c r="A6" s="40">
        <v>1</v>
      </c>
      <c r="B6" s="41" t="s">
        <v>631</v>
      </c>
      <c r="C6" s="47"/>
      <c r="D6" s="47"/>
      <c r="E6" s="47"/>
      <c r="F6" s="48"/>
      <c r="G6" s="47"/>
      <c r="H6" s="47"/>
      <c r="I6" s="47"/>
      <c r="J6" s="49"/>
    </row>
    <row r="7" spans="1:12" x14ac:dyDescent="0.3">
      <c r="A7" s="40"/>
      <c r="B7" s="41" t="s">
        <v>632</v>
      </c>
      <c r="C7" s="50">
        <v>24856097907</v>
      </c>
      <c r="D7" s="50">
        <v>28655916984</v>
      </c>
      <c r="E7" s="51">
        <v>29961092551</v>
      </c>
      <c r="F7" s="52">
        <f>AVERAGE(C7:E7)</f>
        <v>27824369147.333332</v>
      </c>
      <c r="G7" s="53">
        <f t="shared" ref="G7:I8" si="0">C7/6</f>
        <v>4142682984.5</v>
      </c>
      <c r="H7" s="53">
        <f t="shared" si="0"/>
        <v>4775986164</v>
      </c>
      <c r="I7" s="54">
        <f t="shared" si="0"/>
        <v>4993515425.166667</v>
      </c>
      <c r="J7" s="52">
        <f>AVERAGE(G7:I7)</f>
        <v>4637394857.8888893</v>
      </c>
    </row>
    <row r="8" spans="1:12" ht="27.6" x14ac:dyDescent="0.3">
      <c r="A8" s="40"/>
      <c r="B8" s="41" t="s">
        <v>633</v>
      </c>
      <c r="C8" s="50">
        <v>4634771037</v>
      </c>
      <c r="D8" s="50">
        <v>5226085449</v>
      </c>
      <c r="E8" s="51">
        <v>6765813483</v>
      </c>
      <c r="F8" s="52">
        <f t="shared" ref="F8:F19" si="1">AVERAGE(C8:E8)</f>
        <v>5542223323</v>
      </c>
      <c r="G8" s="53">
        <f t="shared" si="0"/>
        <v>772461839.5</v>
      </c>
      <c r="H8" s="53">
        <f t="shared" si="0"/>
        <v>871014241.5</v>
      </c>
      <c r="I8" s="54">
        <f t="shared" si="0"/>
        <v>1127635580.5</v>
      </c>
      <c r="J8" s="52">
        <f>AVERAGE(G8:I8)</f>
        <v>923703887.16666663</v>
      </c>
    </row>
    <row r="9" spans="1:12" ht="27.6" x14ac:dyDescent="0.3">
      <c r="A9" s="40"/>
      <c r="B9" s="41" t="s">
        <v>634</v>
      </c>
      <c r="C9" s="50">
        <v>268011380</v>
      </c>
      <c r="D9" s="50">
        <v>317627860</v>
      </c>
      <c r="E9" s="51">
        <v>403210000</v>
      </c>
      <c r="F9" s="52">
        <f t="shared" si="1"/>
        <v>329616413.33333331</v>
      </c>
      <c r="G9" s="53">
        <v>35198777</v>
      </c>
      <c r="H9" s="54">
        <v>41715066</v>
      </c>
      <c r="I9" s="54">
        <f>E9/6</f>
        <v>67201666.666666672</v>
      </c>
      <c r="J9" s="52">
        <f>AVERAGE(G9:I9)</f>
        <v>48038503.222222231</v>
      </c>
    </row>
    <row r="10" spans="1:12" ht="69" x14ac:dyDescent="0.3">
      <c r="A10" s="40"/>
      <c r="B10" s="41" t="s">
        <v>635</v>
      </c>
      <c r="C10" s="53">
        <v>10813327500</v>
      </c>
      <c r="D10" s="50">
        <f>C10*30%+(C10)</f>
        <v>14057325750</v>
      </c>
      <c r="E10" s="51">
        <f>D10*20%+(D10)</f>
        <v>16868790900</v>
      </c>
      <c r="F10" s="52">
        <f>AVERAGE(C10:E10)</f>
        <v>13913148050</v>
      </c>
      <c r="G10" s="53">
        <f>C10/6</f>
        <v>1802221250</v>
      </c>
      <c r="H10" s="53">
        <f>D10/6</f>
        <v>2342887625</v>
      </c>
      <c r="I10" s="54">
        <f>E10/6</f>
        <v>2811465150</v>
      </c>
      <c r="J10" s="52">
        <f>AVERAGE(G10:I10)</f>
        <v>2318858008.3333335</v>
      </c>
    </row>
    <row r="11" spans="1:12" ht="41.4" x14ac:dyDescent="0.3">
      <c r="A11" s="40">
        <v>2</v>
      </c>
      <c r="B11" s="41" t="s">
        <v>636</v>
      </c>
      <c r="C11" s="50">
        <v>4010000000</v>
      </c>
      <c r="D11" s="50">
        <f>11570000000*50%</f>
        <v>5785000000</v>
      </c>
      <c r="E11" s="51">
        <f>12226053000*50%</f>
        <v>6113026500</v>
      </c>
      <c r="F11" s="52">
        <f t="shared" si="1"/>
        <v>5302675500</v>
      </c>
      <c r="G11" s="53">
        <f>C11/6</f>
        <v>668333333.33333337</v>
      </c>
      <c r="H11" s="53">
        <f>D11/6</f>
        <v>964166666.66666663</v>
      </c>
      <c r="I11" s="53">
        <f>E11/6</f>
        <v>1018837750</v>
      </c>
      <c r="J11" s="52">
        <f>AVERAGE(G11:I11)</f>
        <v>883779250</v>
      </c>
    </row>
    <row r="12" spans="1:12" x14ac:dyDescent="0.3">
      <c r="A12" s="77" t="s">
        <v>391</v>
      </c>
      <c r="B12" s="77"/>
      <c r="C12" s="52">
        <f>SUM(C6:C11)</f>
        <v>44582207824</v>
      </c>
      <c r="D12" s="52">
        <f>SUM(D6:D11)</f>
        <v>54041956043</v>
      </c>
      <c r="E12" s="52">
        <f>SUM(E7:E11)</f>
        <v>60111933434</v>
      </c>
      <c r="F12" s="52">
        <f>AVERAGE(C12:E12)</f>
        <v>52912032433.666664</v>
      </c>
      <c r="G12" s="52">
        <f>SUM(G6:G11)</f>
        <v>7420898184.333333</v>
      </c>
      <c r="H12" s="52">
        <f>SUM(H6:H11)</f>
        <v>8995769763.166666</v>
      </c>
      <c r="I12" s="52">
        <f>SUM(I6:I11)</f>
        <v>10018655572.333334</v>
      </c>
      <c r="J12" s="52">
        <f t="shared" ref="J12:J19" si="2">AVERAGE(G12:I12)</f>
        <v>8811774506.6111126</v>
      </c>
      <c r="L12" s="55"/>
    </row>
    <row r="13" spans="1:12" x14ac:dyDescent="0.3">
      <c r="A13" s="40">
        <v>3</v>
      </c>
      <c r="B13" s="41" t="s">
        <v>637</v>
      </c>
      <c r="C13" s="50">
        <f>865281500+80000000+414228000</f>
        <v>1359509500</v>
      </c>
      <c r="D13" s="50">
        <f>2255749000+418518000+200000000</f>
        <v>2874267000</v>
      </c>
      <c r="E13" s="50">
        <f>1637800000+140000000+300000000</f>
        <v>2077800000</v>
      </c>
      <c r="F13" s="52">
        <f t="shared" si="1"/>
        <v>2103858833.3333333</v>
      </c>
      <c r="G13" s="53">
        <f>135000000+50000000+414228000</f>
        <v>599228000</v>
      </c>
      <c r="H13" s="53">
        <f>64000000+50000000+418518000+200000000</f>
        <v>732518000</v>
      </c>
      <c r="I13" s="54">
        <f>17000000+50000000+300000000</f>
        <v>367000000</v>
      </c>
      <c r="J13" s="52">
        <f t="shared" si="2"/>
        <v>566248666.66666663</v>
      </c>
      <c r="L13" s="55"/>
    </row>
    <row r="14" spans="1:12" x14ac:dyDescent="0.3">
      <c r="A14" s="40">
        <v>4</v>
      </c>
      <c r="B14" s="41" t="s">
        <v>638</v>
      </c>
      <c r="C14" s="50">
        <f>75000000+90000000+149000000+16500000+12000000+35000000</f>
        <v>377500000</v>
      </c>
      <c r="D14" s="50">
        <f>270000000+165000000+16500000+12000000+35000000+47700000</f>
        <v>546200000</v>
      </c>
      <c r="E14" s="50">
        <f>1637800000+140000000+300000000</f>
        <v>2077800000</v>
      </c>
      <c r="F14" s="52">
        <f t="shared" si="1"/>
        <v>1000500000</v>
      </c>
      <c r="G14" s="53">
        <f>C14/6</f>
        <v>62916666.666666664</v>
      </c>
      <c r="H14" s="53">
        <f>D14/6</f>
        <v>91033333.333333328</v>
      </c>
      <c r="I14" s="53">
        <f>E14/6</f>
        <v>346300000</v>
      </c>
      <c r="J14" s="52">
        <f>AVERAGE(G14:I14)</f>
        <v>166750000</v>
      </c>
      <c r="L14" s="55"/>
    </row>
    <row r="15" spans="1:12" x14ac:dyDescent="0.3">
      <c r="A15" s="77" t="s">
        <v>391</v>
      </c>
      <c r="B15" s="77"/>
      <c r="C15" s="52">
        <f>SUM(C13:C14)</f>
        <v>1737009500</v>
      </c>
      <c r="D15" s="52">
        <f>SUM(D13:D14)</f>
        <v>3420467000</v>
      </c>
      <c r="E15" s="52">
        <f>SUM(E13:E14)</f>
        <v>4155600000</v>
      </c>
      <c r="F15" s="52">
        <f t="shared" si="1"/>
        <v>3104358833.3333335</v>
      </c>
      <c r="G15" s="52">
        <f>SUM(G13:G14)</f>
        <v>662144666.66666663</v>
      </c>
      <c r="H15" s="52">
        <f>SUM(H13:H14)</f>
        <v>823551333.33333337</v>
      </c>
      <c r="I15" s="52">
        <f>SUM(I13:I14)</f>
        <v>713300000</v>
      </c>
      <c r="J15" s="52">
        <f t="shared" si="2"/>
        <v>732998666.66666663</v>
      </c>
    </row>
    <row r="16" spans="1:12" x14ac:dyDescent="0.3">
      <c r="A16" s="40">
        <v>5</v>
      </c>
      <c r="B16" s="41" t="s">
        <v>639</v>
      </c>
      <c r="C16" s="56">
        <f>163735000+866666000</f>
        <v>1030401000</v>
      </c>
      <c r="D16" s="56">
        <f>569000000+866666000</f>
        <v>1435666000</v>
      </c>
      <c r="E16" s="56">
        <f>435034879+100000000+866666000</f>
        <v>1401700879</v>
      </c>
      <c r="F16" s="52">
        <f t="shared" si="1"/>
        <v>1289255959.6666667</v>
      </c>
      <c r="G16" s="53">
        <f>C16/6</f>
        <v>171733500</v>
      </c>
      <c r="H16" s="53">
        <f>D16/6</f>
        <v>239277666.66666666</v>
      </c>
      <c r="I16" s="53">
        <f>E16/6</f>
        <v>233616813.16666666</v>
      </c>
      <c r="J16" s="52">
        <f t="shared" si="2"/>
        <v>214875993.27777776</v>
      </c>
      <c r="L16" s="57"/>
    </row>
    <row r="17" spans="1:10" x14ac:dyDescent="0.3">
      <c r="A17" s="40">
        <v>6</v>
      </c>
      <c r="B17" s="41" t="s">
        <v>640</v>
      </c>
      <c r="C17" s="56">
        <v>1570000000</v>
      </c>
      <c r="D17" s="56">
        <v>1809000000</v>
      </c>
      <c r="E17" s="56">
        <v>2167150000</v>
      </c>
      <c r="F17" s="52">
        <f t="shared" si="1"/>
        <v>1848716666.6666667</v>
      </c>
      <c r="G17" s="53">
        <f>C17/8</f>
        <v>196250000</v>
      </c>
      <c r="H17" s="54">
        <v>95893750</v>
      </c>
      <c r="I17" s="54">
        <v>95893750</v>
      </c>
      <c r="J17" s="52">
        <f t="shared" si="2"/>
        <v>129345833.33333333</v>
      </c>
    </row>
    <row r="18" spans="1:10" x14ac:dyDescent="0.3">
      <c r="A18" s="40">
        <v>6</v>
      </c>
      <c r="B18" s="41" t="s">
        <v>641</v>
      </c>
      <c r="C18" s="56">
        <v>352800000000</v>
      </c>
      <c r="D18" s="56">
        <v>346370000000</v>
      </c>
      <c r="E18" s="56">
        <v>395792000000</v>
      </c>
      <c r="F18" s="52">
        <f t="shared" si="1"/>
        <v>364987333333.33331</v>
      </c>
      <c r="G18" s="53">
        <v>39200000000</v>
      </c>
      <c r="H18" s="54">
        <v>38485555556</v>
      </c>
      <c r="I18" s="54">
        <v>43976888889</v>
      </c>
      <c r="J18" s="52">
        <f t="shared" si="2"/>
        <v>40554148148.333336</v>
      </c>
    </row>
    <row r="19" spans="1:10" x14ac:dyDescent="0.3">
      <c r="A19" s="77" t="s">
        <v>391</v>
      </c>
      <c r="B19" s="77"/>
      <c r="C19" s="52">
        <f>SUM(C16:C18)</f>
        <v>355400401000</v>
      </c>
      <c r="D19" s="52">
        <f>SUM(D16:D18)</f>
        <v>349614666000</v>
      </c>
      <c r="E19" s="52">
        <f>SUM(E16:E18)</f>
        <v>399360850879</v>
      </c>
      <c r="F19" s="52">
        <f t="shared" si="1"/>
        <v>368125305959.66669</v>
      </c>
      <c r="G19" s="52">
        <f>SUM(G16:G18)</f>
        <v>39567983500</v>
      </c>
      <c r="H19" s="52">
        <f>SUM(H16:H18)</f>
        <v>38820726972.666664</v>
      </c>
      <c r="I19" s="52">
        <f>SUM(I16:I18)</f>
        <v>44306399452.166664</v>
      </c>
      <c r="J19" s="52">
        <f t="shared" si="2"/>
        <v>40898369974.944435</v>
      </c>
    </row>
  </sheetData>
  <mergeCells count="7">
    <mergeCell ref="A19:B19"/>
    <mergeCell ref="A3:A4"/>
    <mergeCell ref="B3:B4"/>
    <mergeCell ref="C3:F3"/>
    <mergeCell ref="G3:J3"/>
    <mergeCell ref="A12:B12"/>
    <mergeCell ref="A15:B15"/>
  </mergeCells>
  <hyperlinks>
    <hyperlink ref="K1" location="'Daftar Tabel'!A1" display="&lt;&lt;&lt; Daftar Tabel"/>
  </hyperlinks>
  <pageMargins left="0.70866141732283472" right="0.70866141732283472" top="0.74803149606299213" bottom="0.74803149606299213" header="0.31496062992125984" footer="0.31496062992125984"/>
  <pageSetup scale="6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60"/>
  <sheetViews>
    <sheetView workbookViewId="0">
      <pane xSplit="1" ySplit="4" topLeftCell="B5" activePane="bottomRight" state="frozen"/>
      <selection activeCell="L1" sqref="L1"/>
      <selection pane="topRight" activeCell="L1" sqref="L1"/>
      <selection pane="bottomLeft" activeCell="L1" sqref="L1"/>
      <selection pane="bottomRight" activeCell="C65" sqref="C65"/>
    </sheetView>
  </sheetViews>
  <sheetFormatPr defaultColWidth="8.88671875" defaultRowHeight="14.4" x14ac:dyDescent="0.3"/>
  <cols>
    <col min="1" max="1" width="5.5546875" style="1" customWidth="1"/>
    <col min="2" max="2" width="16.5546875" style="1" customWidth="1"/>
    <col min="3" max="3" width="19.5546875" style="1" customWidth="1"/>
    <col min="4" max="4" width="16.44140625" style="1" customWidth="1"/>
    <col min="5" max="5" width="14.44140625" style="1" customWidth="1"/>
    <col min="6" max="6" width="12.5546875" style="1" customWidth="1"/>
    <col min="7" max="7" width="14.5546875" style="1" bestFit="1" customWidth="1"/>
    <col min="8" max="16384" width="8.88671875" style="1"/>
  </cols>
  <sheetData>
    <row r="1" spans="1:7" x14ac:dyDescent="0.3">
      <c r="A1" s="38" t="s">
        <v>642</v>
      </c>
      <c r="G1" s="2" t="s">
        <v>1</v>
      </c>
    </row>
    <row r="2" spans="1:7" x14ac:dyDescent="0.3">
      <c r="A2" s="38"/>
    </row>
    <row r="3" spans="1:7" ht="39.6" customHeight="1" x14ac:dyDescent="0.3">
      <c r="A3" s="39" t="s">
        <v>5</v>
      </c>
      <c r="B3" s="58" t="s">
        <v>643</v>
      </c>
      <c r="C3" s="58" t="s">
        <v>201</v>
      </c>
      <c r="D3" s="39" t="s">
        <v>644</v>
      </c>
      <c r="E3" s="39" t="s">
        <v>645</v>
      </c>
      <c r="F3" s="39" t="s">
        <v>646</v>
      </c>
    </row>
    <row r="4" spans="1:7" x14ac:dyDescent="0.3">
      <c r="A4" s="4">
        <v>1</v>
      </c>
      <c r="B4" s="4">
        <v>2</v>
      </c>
      <c r="C4" s="4">
        <v>3</v>
      </c>
      <c r="D4" s="4">
        <v>4</v>
      </c>
      <c r="E4" s="4">
        <v>5</v>
      </c>
      <c r="F4" s="4">
        <v>6</v>
      </c>
    </row>
    <row r="5" spans="1:7" ht="82.8" x14ac:dyDescent="0.3">
      <c r="A5" s="40">
        <v>1</v>
      </c>
      <c r="B5" s="12" t="s">
        <v>647</v>
      </c>
      <c r="C5" s="10" t="s">
        <v>648</v>
      </c>
      <c r="D5" s="7" t="s">
        <v>315</v>
      </c>
      <c r="E5" s="7" t="s">
        <v>649</v>
      </c>
      <c r="F5" s="59">
        <v>2020</v>
      </c>
    </row>
    <row r="6" spans="1:7" ht="193.2" x14ac:dyDescent="0.3">
      <c r="A6" s="40">
        <v>2</v>
      </c>
      <c r="B6" s="12" t="s">
        <v>650</v>
      </c>
      <c r="C6" s="10" t="s">
        <v>651</v>
      </c>
      <c r="D6" s="7" t="s">
        <v>652</v>
      </c>
      <c r="E6" s="7" t="s">
        <v>649</v>
      </c>
      <c r="F6" s="59">
        <v>2023</v>
      </c>
    </row>
    <row r="7" spans="1:7" ht="207" x14ac:dyDescent="0.3">
      <c r="A7" s="40">
        <v>3</v>
      </c>
      <c r="B7" s="12" t="s">
        <v>653</v>
      </c>
      <c r="C7" s="10" t="s">
        <v>651</v>
      </c>
      <c r="D7" s="7" t="s">
        <v>652</v>
      </c>
      <c r="E7" s="7" t="s">
        <v>649</v>
      </c>
      <c r="F7" s="59">
        <v>2023</v>
      </c>
    </row>
    <row r="8" spans="1:7" ht="138" x14ac:dyDescent="0.3">
      <c r="A8" s="40">
        <v>4</v>
      </c>
      <c r="B8" s="12" t="s">
        <v>654</v>
      </c>
      <c r="C8" s="10" t="s">
        <v>651</v>
      </c>
      <c r="D8" s="7" t="s">
        <v>208</v>
      </c>
      <c r="E8" s="7" t="s">
        <v>649</v>
      </c>
      <c r="F8" s="59">
        <v>2022</v>
      </c>
    </row>
    <row r="9" spans="1:7" ht="165.6" x14ac:dyDescent="0.3">
      <c r="A9" s="40">
        <v>5</v>
      </c>
      <c r="B9" s="12" t="s">
        <v>655</v>
      </c>
      <c r="C9" s="10" t="s">
        <v>651</v>
      </c>
      <c r="D9" s="7" t="s">
        <v>656</v>
      </c>
      <c r="E9" s="7" t="s">
        <v>649</v>
      </c>
      <c r="F9" s="59">
        <v>2022</v>
      </c>
    </row>
    <row r="10" spans="1:7" ht="193.2" x14ac:dyDescent="0.3">
      <c r="A10" s="40">
        <v>6</v>
      </c>
      <c r="B10" s="12" t="s">
        <v>657</v>
      </c>
      <c r="C10" s="10" t="s">
        <v>651</v>
      </c>
      <c r="D10" s="7" t="s">
        <v>208</v>
      </c>
      <c r="E10" s="7" t="s">
        <v>649</v>
      </c>
      <c r="F10" s="59">
        <v>2021</v>
      </c>
    </row>
    <row r="11" spans="1:7" ht="151.80000000000001" x14ac:dyDescent="0.3">
      <c r="A11" s="40">
        <v>7</v>
      </c>
      <c r="B11" s="12" t="s">
        <v>658</v>
      </c>
      <c r="C11" s="10" t="s">
        <v>651</v>
      </c>
      <c r="D11" s="7" t="s">
        <v>659</v>
      </c>
      <c r="E11" s="7" t="s">
        <v>649</v>
      </c>
      <c r="F11" s="59">
        <v>2022</v>
      </c>
    </row>
    <row r="12" spans="1:7" ht="138" x14ac:dyDescent="0.3">
      <c r="A12" s="40">
        <v>8</v>
      </c>
      <c r="B12" s="12" t="s">
        <v>660</v>
      </c>
      <c r="C12" s="10" t="s">
        <v>651</v>
      </c>
      <c r="D12" s="7" t="s">
        <v>659</v>
      </c>
      <c r="E12" s="7" t="s">
        <v>649</v>
      </c>
      <c r="F12" s="59">
        <v>2022</v>
      </c>
    </row>
    <row r="13" spans="1:7" ht="110.4" x14ac:dyDescent="0.3">
      <c r="A13" s="40">
        <v>9</v>
      </c>
      <c r="B13" s="12" t="s">
        <v>661</v>
      </c>
      <c r="C13" s="10" t="s">
        <v>662</v>
      </c>
      <c r="D13" s="7" t="s">
        <v>659</v>
      </c>
      <c r="E13" s="7" t="s">
        <v>649</v>
      </c>
      <c r="F13" s="59">
        <v>2022</v>
      </c>
    </row>
    <row r="14" spans="1:7" ht="179.4" x14ac:dyDescent="0.3">
      <c r="A14" s="40">
        <v>10</v>
      </c>
      <c r="B14" s="12" t="s">
        <v>663</v>
      </c>
      <c r="C14" s="10" t="s">
        <v>651</v>
      </c>
      <c r="D14" s="7" t="s">
        <v>659</v>
      </c>
      <c r="E14" s="7" t="s">
        <v>649</v>
      </c>
      <c r="F14" s="59">
        <v>2021</v>
      </c>
    </row>
    <row r="15" spans="1:7" ht="193.2" x14ac:dyDescent="0.3">
      <c r="A15" s="40">
        <v>11</v>
      </c>
      <c r="B15" s="12" t="s">
        <v>664</v>
      </c>
      <c r="C15" s="10" t="s">
        <v>242</v>
      </c>
      <c r="D15" s="7" t="s">
        <v>665</v>
      </c>
      <c r="E15" s="7" t="s">
        <v>649</v>
      </c>
      <c r="F15" s="59">
        <v>2023</v>
      </c>
    </row>
    <row r="16" spans="1:7" ht="193.2" x14ac:dyDescent="0.3">
      <c r="A16" s="40">
        <v>12</v>
      </c>
      <c r="B16" s="12" t="s">
        <v>666</v>
      </c>
      <c r="C16" s="10" t="s">
        <v>242</v>
      </c>
      <c r="D16" s="7" t="s">
        <v>667</v>
      </c>
      <c r="E16" s="7" t="s">
        <v>649</v>
      </c>
      <c r="F16" s="59">
        <v>2023</v>
      </c>
    </row>
    <row r="17" spans="1:6" ht="69" x14ac:dyDescent="0.3">
      <c r="A17" s="40">
        <v>13</v>
      </c>
      <c r="B17" s="12" t="s">
        <v>668</v>
      </c>
      <c r="C17" s="10" t="s">
        <v>242</v>
      </c>
      <c r="D17" s="7" t="s">
        <v>669</v>
      </c>
      <c r="E17" s="7" t="s">
        <v>649</v>
      </c>
      <c r="F17" s="59">
        <v>2022</v>
      </c>
    </row>
    <row r="18" spans="1:6" ht="110.4" x14ac:dyDescent="0.3">
      <c r="A18" s="40">
        <v>14</v>
      </c>
      <c r="B18" s="12" t="s">
        <v>670</v>
      </c>
      <c r="C18" s="10" t="s">
        <v>671</v>
      </c>
      <c r="D18" s="7" t="s">
        <v>268</v>
      </c>
      <c r="E18" s="7" t="s">
        <v>649</v>
      </c>
      <c r="F18" s="59">
        <v>2023</v>
      </c>
    </row>
    <row r="19" spans="1:6" ht="110.4" x14ac:dyDescent="0.3">
      <c r="A19" s="40">
        <v>15</v>
      </c>
      <c r="B19" s="12" t="s">
        <v>672</v>
      </c>
      <c r="C19" s="10" t="s">
        <v>671</v>
      </c>
      <c r="D19" s="7" t="s">
        <v>673</v>
      </c>
      <c r="E19" s="7" t="s">
        <v>649</v>
      </c>
      <c r="F19" s="59">
        <v>2023</v>
      </c>
    </row>
    <row r="20" spans="1:6" ht="69" x14ac:dyDescent="0.3">
      <c r="A20" s="40">
        <v>16</v>
      </c>
      <c r="B20" s="12" t="s">
        <v>674</v>
      </c>
      <c r="C20" s="10" t="s">
        <v>671</v>
      </c>
      <c r="D20" s="7" t="s">
        <v>675</v>
      </c>
      <c r="E20" s="7" t="s">
        <v>649</v>
      </c>
      <c r="F20" s="59">
        <v>2022</v>
      </c>
    </row>
    <row r="21" spans="1:6" ht="110.4" x14ac:dyDescent="0.3">
      <c r="A21" s="40">
        <v>17</v>
      </c>
      <c r="B21" s="12" t="s">
        <v>676</v>
      </c>
      <c r="C21" s="10" t="s">
        <v>671</v>
      </c>
      <c r="D21" s="7" t="s">
        <v>341</v>
      </c>
      <c r="E21" s="7" t="s">
        <v>649</v>
      </c>
      <c r="F21" s="59">
        <v>2022</v>
      </c>
    </row>
    <row r="22" spans="1:6" ht="96.6" x14ac:dyDescent="0.3">
      <c r="A22" s="40">
        <v>18</v>
      </c>
      <c r="B22" s="12" t="s">
        <v>677</v>
      </c>
      <c r="C22" s="10" t="s">
        <v>671</v>
      </c>
      <c r="D22" s="7" t="s">
        <v>675</v>
      </c>
      <c r="E22" s="7" t="s">
        <v>649</v>
      </c>
      <c r="F22" s="59">
        <v>2022</v>
      </c>
    </row>
    <row r="23" spans="1:6" ht="124.2" x14ac:dyDescent="0.3">
      <c r="A23" s="40">
        <v>19</v>
      </c>
      <c r="B23" s="12" t="s">
        <v>678</v>
      </c>
      <c r="C23" s="10" t="s">
        <v>671</v>
      </c>
      <c r="D23" s="7" t="s">
        <v>673</v>
      </c>
      <c r="E23" s="7" t="s">
        <v>649</v>
      </c>
      <c r="F23" s="59">
        <v>2023</v>
      </c>
    </row>
    <row r="24" spans="1:6" ht="124.2" x14ac:dyDescent="0.3">
      <c r="A24" s="40">
        <v>20</v>
      </c>
      <c r="B24" s="12" t="s">
        <v>679</v>
      </c>
      <c r="C24" s="10" t="s">
        <v>671</v>
      </c>
      <c r="D24" s="7" t="s">
        <v>341</v>
      </c>
      <c r="E24" s="7" t="s">
        <v>649</v>
      </c>
      <c r="F24" s="59">
        <v>2022</v>
      </c>
    </row>
    <row r="25" spans="1:6" ht="55.2" x14ac:dyDescent="0.3">
      <c r="A25" s="40">
        <v>21</v>
      </c>
      <c r="B25" s="12" t="s">
        <v>680</v>
      </c>
      <c r="C25" s="10" t="s">
        <v>681</v>
      </c>
      <c r="D25" s="7" t="s">
        <v>682</v>
      </c>
      <c r="E25" s="7" t="s">
        <v>649</v>
      </c>
      <c r="F25" s="59">
        <v>2023</v>
      </c>
    </row>
    <row r="26" spans="1:6" ht="165.6" x14ac:dyDescent="0.3">
      <c r="A26" s="40">
        <v>22</v>
      </c>
      <c r="B26" s="12" t="s">
        <v>683</v>
      </c>
      <c r="C26" s="10" t="s">
        <v>681</v>
      </c>
      <c r="D26" s="7" t="s">
        <v>684</v>
      </c>
      <c r="E26" s="7" t="s">
        <v>649</v>
      </c>
      <c r="F26" s="59">
        <v>2023</v>
      </c>
    </row>
    <row r="27" spans="1:6" ht="82.8" x14ac:dyDescent="0.3">
      <c r="A27" s="40">
        <v>23</v>
      </c>
      <c r="B27" s="12" t="s">
        <v>685</v>
      </c>
      <c r="C27" s="10" t="s">
        <v>681</v>
      </c>
      <c r="D27" s="7" t="s">
        <v>669</v>
      </c>
      <c r="E27" s="7" t="s">
        <v>649</v>
      </c>
      <c r="F27" s="59">
        <v>2022</v>
      </c>
    </row>
    <row r="28" spans="1:6" ht="96.6" x14ac:dyDescent="0.3">
      <c r="A28" s="40">
        <v>24</v>
      </c>
      <c r="B28" s="12" t="s">
        <v>686</v>
      </c>
      <c r="C28" s="10" t="s">
        <v>681</v>
      </c>
      <c r="D28" s="7" t="s">
        <v>208</v>
      </c>
      <c r="E28" s="7" t="s">
        <v>649</v>
      </c>
      <c r="F28" s="59">
        <v>2022</v>
      </c>
    </row>
    <row r="29" spans="1:6" ht="179.4" x14ac:dyDescent="0.3">
      <c r="A29" s="40">
        <v>25</v>
      </c>
      <c r="B29" s="12" t="s">
        <v>687</v>
      </c>
      <c r="C29" s="10" t="s">
        <v>681</v>
      </c>
      <c r="D29" s="7" t="s">
        <v>669</v>
      </c>
      <c r="E29" s="7" t="s">
        <v>649</v>
      </c>
      <c r="F29" s="59">
        <v>2022</v>
      </c>
    </row>
    <row r="30" spans="1:6" ht="193.2" x14ac:dyDescent="0.3">
      <c r="A30" s="40">
        <v>26</v>
      </c>
      <c r="B30" s="12" t="s">
        <v>688</v>
      </c>
      <c r="C30" s="10" t="s">
        <v>681</v>
      </c>
      <c r="D30" s="7" t="s">
        <v>669</v>
      </c>
      <c r="E30" s="7" t="s">
        <v>649</v>
      </c>
      <c r="F30" s="59">
        <v>2022</v>
      </c>
    </row>
    <row r="31" spans="1:6" ht="96.6" x14ac:dyDescent="0.3">
      <c r="A31" s="40">
        <v>27</v>
      </c>
      <c r="B31" s="12" t="s">
        <v>689</v>
      </c>
      <c r="C31" s="10" t="s">
        <v>681</v>
      </c>
      <c r="D31" s="7" t="s">
        <v>281</v>
      </c>
      <c r="E31" s="7" t="s">
        <v>649</v>
      </c>
      <c r="F31" s="59">
        <v>2021</v>
      </c>
    </row>
    <row r="32" spans="1:6" ht="165.6" x14ac:dyDescent="0.3">
      <c r="A32" s="40">
        <v>28</v>
      </c>
      <c r="B32" s="12" t="s">
        <v>690</v>
      </c>
      <c r="C32" s="10" t="s">
        <v>681</v>
      </c>
      <c r="D32" s="7" t="s">
        <v>691</v>
      </c>
      <c r="E32" s="7" t="s">
        <v>649</v>
      </c>
      <c r="F32" s="59">
        <v>2021</v>
      </c>
    </row>
    <row r="33" spans="1:6" ht="110.4" x14ac:dyDescent="0.3">
      <c r="A33" s="40">
        <v>29</v>
      </c>
      <c r="B33" s="12" t="s">
        <v>692</v>
      </c>
      <c r="C33" s="10" t="s">
        <v>681</v>
      </c>
      <c r="D33" s="7" t="s">
        <v>669</v>
      </c>
      <c r="E33" s="7" t="s">
        <v>649</v>
      </c>
      <c r="F33" s="59">
        <v>2022</v>
      </c>
    </row>
    <row r="34" spans="1:6" ht="138" x14ac:dyDescent="0.3">
      <c r="A34" s="40">
        <v>30</v>
      </c>
      <c r="B34" s="12" t="s">
        <v>654</v>
      </c>
      <c r="C34" s="10" t="s">
        <v>693</v>
      </c>
      <c r="D34" s="7" t="s">
        <v>694</v>
      </c>
      <c r="E34" s="7" t="s">
        <v>649</v>
      </c>
      <c r="F34" s="59">
        <v>2023</v>
      </c>
    </row>
    <row r="35" spans="1:6" ht="124.2" x14ac:dyDescent="0.3">
      <c r="A35" s="40">
        <v>31</v>
      </c>
      <c r="B35" s="12" t="s">
        <v>695</v>
      </c>
      <c r="C35" s="10" t="s">
        <v>693</v>
      </c>
      <c r="D35" s="7" t="s">
        <v>696</v>
      </c>
      <c r="E35" s="7" t="s">
        <v>649</v>
      </c>
      <c r="F35" s="59">
        <v>2023</v>
      </c>
    </row>
    <row r="36" spans="1:6" ht="207" x14ac:dyDescent="0.3">
      <c r="A36" s="40">
        <v>32</v>
      </c>
      <c r="B36" s="12" t="s">
        <v>653</v>
      </c>
      <c r="C36" s="10" t="s">
        <v>693</v>
      </c>
      <c r="D36" s="7" t="s">
        <v>694</v>
      </c>
      <c r="E36" s="7" t="s">
        <v>649</v>
      </c>
      <c r="F36" s="59">
        <v>2023</v>
      </c>
    </row>
    <row r="37" spans="1:6" ht="193.2" x14ac:dyDescent="0.3">
      <c r="A37" s="40">
        <v>33</v>
      </c>
      <c r="B37" s="12" t="s">
        <v>650</v>
      </c>
      <c r="C37" s="10" t="s">
        <v>693</v>
      </c>
      <c r="D37" s="7" t="s">
        <v>694</v>
      </c>
      <c r="E37" s="7" t="s">
        <v>649</v>
      </c>
      <c r="F37" s="59">
        <v>2023</v>
      </c>
    </row>
    <row r="38" spans="1:6" ht="151.80000000000001" x14ac:dyDescent="0.3">
      <c r="A38" s="40">
        <v>34</v>
      </c>
      <c r="B38" s="12" t="s">
        <v>697</v>
      </c>
      <c r="C38" s="10" t="s">
        <v>693</v>
      </c>
      <c r="D38" s="7" t="s">
        <v>696</v>
      </c>
      <c r="E38" s="7" t="s">
        <v>649</v>
      </c>
      <c r="F38" s="59">
        <v>2023</v>
      </c>
    </row>
    <row r="39" spans="1:6" ht="151.80000000000001" x14ac:dyDescent="0.3">
      <c r="A39" s="40">
        <v>35</v>
      </c>
      <c r="B39" s="12" t="s">
        <v>658</v>
      </c>
      <c r="C39" s="10" t="s">
        <v>693</v>
      </c>
      <c r="D39" s="7" t="s">
        <v>696</v>
      </c>
      <c r="E39" s="7" t="s">
        <v>649</v>
      </c>
      <c r="F39" s="59">
        <v>2023</v>
      </c>
    </row>
    <row r="40" spans="1:6" ht="193.2" x14ac:dyDescent="0.3">
      <c r="A40" s="40">
        <v>36</v>
      </c>
      <c r="B40" s="12" t="s">
        <v>698</v>
      </c>
      <c r="C40" s="10" t="s">
        <v>693</v>
      </c>
      <c r="D40" s="7" t="s">
        <v>691</v>
      </c>
      <c r="E40" s="7" t="s">
        <v>649</v>
      </c>
      <c r="F40" s="59">
        <v>2021</v>
      </c>
    </row>
    <row r="41" spans="1:6" ht="179.4" x14ac:dyDescent="0.3">
      <c r="A41" s="40">
        <v>37</v>
      </c>
      <c r="B41" s="12" t="s">
        <v>699</v>
      </c>
      <c r="C41" s="10" t="s">
        <v>693</v>
      </c>
      <c r="D41" s="7" t="s">
        <v>694</v>
      </c>
      <c r="E41" s="7" t="s">
        <v>649</v>
      </c>
      <c r="F41" s="59">
        <v>2021</v>
      </c>
    </row>
    <row r="42" spans="1:6" ht="151.80000000000001" x14ac:dyDescent="0.3">
      <c r="A42" s="40">
        <v>38</v>
      </c>
      <c r="B42" s="12" t="s">
        <v>700</v>
      </c>
      <c r="C42" s="10" t="s">
        <v>701</v>
      </c>
      <c r="D42" s="7" t="s">
        <v>702</v>
      </c>
      <c r="E42" s="7" t="s">
        <v>649</v>
      </c>
      <c r="F42" s="59">
        <v>2023</v>
      </c>
    </row>
    <row r="43" spans="1:6" ht="69" x14ac:dyDescent="0.3">
      <c r="A43" s="40">
        <v>39</v>
      </c>
      <c r="B43" s="12" t="s">
        <v>703</v>
      </c>
      <c r="C43" s="10" t="s">
        <v>701</v>
      </c>
      <c r="D43" s="7" t="s">
        <v>704</v>
      </c>
      <c r="E43" s="7" t="s">
        <v>649</v>
      </c>
      <c r="F43" s="59">
        <v>2022</v>
      </c>
    </row>
    <row r="44" spans="1:6" ht="110.4" x14ac:dyDescent="0.3">
      <c r="A44" s="40">
        <v>40</v>
      </c>
      <c r="B44" s="12" t="s">
        <v>705</v>
      </c>
      <c r="C44" s="10" t="s">
        <v>364</v>
      </c>
      <c r="D44" s="7" t="s">
        <v>659</v>
      </c>
      <c r="E44" s="7" t="s">
        <v>649</v>
      </c>
      <c r="F44" s="59">
        <v>2022</v>
      </c>
    </row>
    <row r="45" spans="1:6" ht="124.2" x14ac:dyDescent="0.3">
      <c r="A45" s="40">
        <v>41</v>
      </c>
      <c r="B45" s="12" t="s">
        <v>706</v>
      </c>
      <c r="C45" s="10" t="s">
        <v>364</v>
      </c>
      <c r="D45" s="7" t="s">
        <v>707</v>
      </c>
      <c r="E45" s="7" t="s">
        <v>649</v>
      </c>
      <c r="F45" s="59">
        <v>2022</v>
      </c>
    </row>
    <row r="46" spans="1:6" ht="82.8" x14ac:dyDescent="0.3">
      <c r="A46" s="40">
        <v>42</v>
      </c>
      <c r="B46" s="12" t="s">
        <v>708</v>
      </c>
      <c r="C46" s="10" t="s">
        <v>709</v>
      </c>
      <c r="D46" s="7" t="s">
        <v>710</v>
      </c>
      <c r="E46" s="7" t="s">
        <v>649</v>
      </c>
      <c r="F46" s="59">
        <v>2022</v>
      </c>
    </row>
    <row r="47" spans="1:6" ht="138" x14ac:dyDescent="0.3">
      <c r="A47" s="40">
        <v>43</v>
      </c>
      <c r="B47" s="12" t="s">
        <v>711</v>
      </c>
      <c r="C47" s="10" t="s">
        <v>709</v>
      </c>
      <c r="D47" s="7" t="s">
        <v>712</v>
      </c>
      <c r="E47" s="7" t="s">
        <v>649</v>
      </c>
      <c r="F47" s="59">
        <v>2021</v>
      </c>
    </row>
    <row r="48" spans="1:6" ht="110.4" x14ac:dyDescent="0.3">
      <c r="A48" s="40">
        <v>44</v>
      </c>
      <c r="B48" s="12" t="s">
        <v>713</v>
      </c>
      <c r="C48" s="10" t="s">
        <v>709</v>
      </c>
      <c r="D48" s="7" t="s">
        <v>714</v>
      </c>
      <c r="E48" s="7" t="s">
        <v>649</v>
      </c>
      <c r="F48" s="59">
        <v>2021</v>
      </c>
    </row>
    <row r="49" spans="1:6" ht="124.2" x14ac:dyDescent="0.3">
      <c r="A49" s="40">
        <v>45</v>
      </c>
      <c r="B49" s="12" t="s">
        <v>715</v>
      </c>
      <c r="C49" s="10" t="s">
        <v>648</v>
      </c>
      <c r="D49" s="7" t="s">
        <v>716</v>
      </c>
      <c r="E49" s="7" t="s">
        <v>649</v>
      </c>
      <c r="F49" s="59">
        <v>2022</v>
      </c>
    </row>
    <row r="50" spans="1:6" ht="138" x14ac:dyDescent="0.3">
      <c r="A50" s="40">
        <v>46</v>
      </c>
      <c r="B50" s="12" t="s">
        <v>717</v>
      </c>
      <c r="C50" s="10" t="s">
        <v>648</v>
      </c>
      <c r="D50" s="7" t="s">
        <v>659</v>
      </c>
      <c r="E50" s="7" t="s">
        <v>649</v>
      </c>
      <c r="F50" s="59">
        <v>2021</v>
      </c>
    </row>
    <row r="51" spans="1:6" ht="69" x14ac:dyDescent="0.3">
      <c r="A51" s="40">
        <v>47</v>
      </c>
      <c r="B51" s="12" t="s">
        <v>718</v>
      </c>
      <c r="C51" s="10" t="s">
        <v>648</v>
      </c>
      <c r="D51" s="7" t="s">
        <v>719</v>
      </c>
      <c r="E51" s="7" t="s">
        <v>649</v>
      </c>
      <c r="F51" s="59">
        <v>2021</v>
      </c>
    </row>
    <row r="52" spans="1:6" ht="96.6" x14ac:dyDescent="0.3">
      <c r="A52" s="40">
        <v>48</v>
      </c>
      <c r="B52" s="12" t="s">
        <v>720</v>
      </c>
      <c r="C52" s="10" t="s">
        <v>721</v>
      </c>
      <c r="D52" s="7" t="s">
        <v>659</v>
      </c>
      <c r="E52" s="7" t="s">
        <v>649</v>
      </c>
      <c r="F52" s="59">
        <v>2022</v>
      </c>
    </row>
    <row r="53" spans="1:6" ht="69" x14ac:dyDescent="0.3">
      <c r="A53" s="40">
        <v>49</v>
      </c>
      <c r="B53" s="12" t="s">
        <v>722</v>
      </c>
      <c r="C53" s="10" t="s">
        <v>721</v>
      </c>
      <c r="D53" s="7" t="s">
        <v>659</v>
      </c>
      <c r="E53" s="7" t="s">
        <v>649</v>
      </c>
      <c r="F53" s="59">
        <v>2021</v>
      </c>
    </row>
    <row r="54" spans="1:6" ht="96.6" x14ac:dyDescent="0.3">
      <c r="A54" s="40">
        <v>50</v>
      </c>
      <c r="B54" s="12" t="s">
        <v>723</v>
      </c>
      <c r="C54" s="10" t="s">
        <v>314</v>
      </c>
      <c r="D54" s="7" t="s">
        <v>724</v>
      </c>
      <c r="E54" s="7" t="s">
        <v>649</v>
      </c>
      <c r="F54" s="59">
        <v>2022</v>
      </c>
    </row>
    <row r="55" spans="1:6" ht="82.8" x14ac:dyDescent="0.3">
      <c r="A55" s="40">
        <v>51</v>
      </c>
      <c r="B55" s="12" t="s">
        <v>725</v>
      </c>
      <c r="C55" s="10" t="s">
        <v>314</v>
      </c>
      <c r="D55" s="7" t="s">
        <v>712</v>
      </c>
      <c r="E55" s="7" t="s">
        <v>649</v>
      </c>
      <c r="F55" s="59">
        <v>2021</v>
      </c>
    </row>
    <row r="56" spans="1:6" ht="82.8" x14ac:dyDescent="0.3">
      <c r="A56" s="40">
        <v>52</v>
      </c>
      <c r="B56" s="12" t="s">
        <v>726</v>
      </c>
      <c r="C56" s="10" t="s">
        <v>314</v>
      </c>
      <c r="D56" s="7" t="s">
        <v>716</v>
      </c>
      <c r="E56" s="7" t="s">
        <v>649</v>
      </c>
      <c r="F56" s="59">
        <v>2022</v>
      </c>
    </row>
    <row r="57" spans="1:6" ht="151.80000000000001" x14ac:dyDescent="0.3">
      <c r="A57" s="40">
        <v>53</v>
      </c>
      <c r="B57" s="12" t="s">
        <v>727</v>
      </c>
      <c r="C57" s="10" t="s">
        <v>728</v>
      </c>
      <c r="D57" s="7" t="s">
        <v>729</v>
      </c>
      <c r="E57" s="7" t="s">
        <v>649</v>
      </c>
      <c r="F57" s="59">
        <v>2022</v>
      </c>
    </row>
    <row r="58" spans="1:6" ht="110.4" x14ac:dyDescent="0.3">
      <c r="A58" s="40">
        <v>54</v>
      </c>
      <c r="B58" s="12" t="s">
        <v>730</v>
      </c>
      <c r="C58" s="10" t="s">
        <v>731</v>
      </c>
      <c r="D58" s="7" t="s">
        <v>281</v>
      </c>
      <c r="E58" s="7" t="s">
        <v>649</v>
      </c>
      <c r="F58" s="59">
        <v>2022</v>
      </c>
    </row>
    <row r="59" spans="1:6" ht="55.2" x14ac:dyDescent="0.3">
      <c r="A59" s="40">
        <v>55</v>
      </c>
      <c r="B59" s="12" t="s">
        <v>732</v>
      </c>
      <c r="C59" s="10" t="s">
        <v>733</v>
      </c>
      <c r="D59" s="7" t="s">
        <v>734</v>
      </c>
      <c r="E59" s="7" t="s">
        <v>649</v>
      </c>
      <c r="F59" s="59">
        <v>2023</v>
      </c>
    </row>
    <row r="60" spans="1:6" ht="55.2" x14ac:dyDescent="0.3">
      <c r="A60" s="40">
        <v>56</v>
      </c>
      <c r="B60" s="12" t="s">
        <v>735</v>
      </c>
      <c r="C60" s="10" t="s">
        <v>733</v>
      </c>
      <c r="D60" s="7" t="s">
        <v>734</v>
      </c>
      <c r="E60" s="7" t="s">
        <v>649</v>
      </c>
      <c r="F60" s="59">
        <v>2023</v>
      </c>
    </row>
  </sheetData>
  <hyperlinks>
    <hyperlink ref="G1" location="'Daftar Tabel'!A1" display="&lt;&lt;&lt; Daftar Tabel"/>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pane xSplit="1" ySplit="5" topLeftCell="B6" activePane="bottomRight" state="frozen"/>
      <selection activeCell="L1" sqref="L1"/>
      <selection pane="topRight" activeCell="L1" sqref="L1"/>
      <selection pane="bottomLeft" activeCell="L1" sqref="L1"/>
      <selection pane="bottomRight" activeCell="C7" sqref="C7"/>
    </sheetView>
  </sheetViews>
  <sheetFormatPr defaultColWidth="8.88671875" defaultRowHeight="14.4" x14ac:dyDescent="0.3"/>
  <cols>
    <col min="1" max="1" width="5.5546875" style="1" customWidth="1"/>
    <col min="2" max="2" width="20" style="1" customWidth="1"/>
    <col min="3" max="6" width="9.5546875" style="1" customWidth="1"/>
    <col min="7" max="7" width="23.109375" style="1" customWidth="1"/>
    <col min="8" max="8" width="14.5546875" style="1" bestFit="1" customWidth="1"/>
    <col min="9" max="16384" width="8.88671875" style="1"/>
  </cols>
  <sheetData>
    <row r="1" spans="1:8" x14ac:dyDescent="0.3">
      <c r="A1" s="38" t="s">
        <v>736</v>
      </c>
      <c r="H1" s="2" t="s">
        <v>1</v>
      </c>
    </row>
    <row r="2" spans="1:8" x14ac:dyDescent="0.3">
      <c r="A2" s="38"/>
    </row>
    <row r="3" spans="1:8" ht="33.6" customHeight="1" x14ac:dyDescent="0.3">
      <c r="A3" s="74" t="s">
        <v>5</v>
      </c>
      <c r="B3" s="74" t="s">
        <v>737</v>
      </c>
      <c r="C3" s="79" t="s">
        <v>738</v>
      </c>
      <c r="D3" s="80"/>
      <c r="E3" s="80"/>
      <c r="F3" s="81"/>
      <c r="G3" s="74" t="s">
        <v>739</v>
      </c>
    </row>
    <row r="4" spans="1:8" ht="21.9" customHeight="1" x14ac:dyDescent="0.3">
      <c r="A4" s="75"/>
      <c r="B4" s="75"/>
      <c r="C4" s="58" t="s">
        <v>740</v>
      </c>
      <c r="D4" s="39" t="s">
        <v>741</v>
      </c>
      <c r="E4" s="39" t="s">
        <v>742</v>
      </c>
      <c r="F4" s="39" t="s">
        <v>743</v>
      </c>
      <c r="G4" s="75"/>
    </row>
    <row r="5" spans="1:8" x14ac:dyDescent="0.3">
      <c r="A5" s="4">
        <v>1</v>
      </c>
      <c r="B5" s="4">
        <v>2</v>
      </c>
      <c r="C5" s="4">
        <v>3</v>
      </c>
      <c r="D5" s="4">
        <v>4</v>
      </c>
      <c r="E5" s="4">
        <v>5</v>
      </c>
      <c r="F5" s="4">
        <v>6</v>
      </c>
      <c r="G5" s="4">
        <v>7</v>
      </c>
    </row>
    <row r="6" spans="1:8" ht="138" x14ac:dyDescent="0.3">
      <c r="A6" s="40">
        <v>1</v>
      </c>
      <c r="B6" s="41" t="s">
        <v>744</v>
      </c>
      <c r="C6" s="7">
        <v>99.8</v>
      </c>
      <c r="D6" s="7">
        <v>0.2</v>
      </c>
      <c r="E6" s="7">
        <v>0</v>
      </c>
      <c r="F6" s="7">
        <v>0</v>
      </c>
      <c r="G6" s="7" t="s">
        <v>745</v>
      </c>
    </row>
    <row r="7" spans="1:8" ht="138" x14ac:dyDescent="0.3">
      <c r="A7" s="40">
        <v>2</v>
      </c>
      <c r="B7" s="41" t="s">
        <v>746</v>
      </c>
      <c r="C7" s="7">
        <v>99.5</v>
      </c>
      <c r="D7" s="7">
        <v>0.5</v>
      </c>
      <c r="E7" s="7">
        <v>0</v>
      </c>
      <c r="F7" s="7">
        <v>0</v>
      </c>
      <c r="G7" s="7" t="s">
        <v>745</v>
      </c>
    </row>
    <row r="8" spans="1:8" ht="138" x14ac:dyDescent="0.3">
      <c r="A8" s="40">
        <v>3</v>
      </c>
      <c r="B8" s="41" t="s">
        <v>747</v>
      </c>
      <c r="C8" s="7">
        <v>99.8</v>
      </c>
      <c r="D8" s="7">
        <v>0.2</v>
      </c>
      <c r="E8" s="7">
        <v>0</v>
      </c>
      <c r="F8" s="7">
        <v>0</v>
      </c>
      <c r="G8" s="7" t="s">
        <v>745</v>
      </c>
    </row>
    <row r="9" spans="1:8" ht="138" x14ac:dyDescent="0.3">
      <c r="A9" s="40">
        <v>4</v>
      </c>
      <c r="B9" s="41" t="s">
        <v>748</v>
      </c>
      <c r="C9" s="7">
        <v>98</v>
      </c>
      <c r="D9" s="7">
        <v>2</v>
      </c>
      <c r="E9" s="7">
        <v>0</v>
      </c>
      <c r="F9" s="7"/>
      <c r="G9" s="7" t="s">
        <v>745</v>
      </c>
    </row>
    <row r="10" spans="1:8" ht="69" x14ac:dyDescent="0.3">
      <c r="A10" s="40">
        <v>5</v>
      </c>
      <c r="B10" s="41" t="s">
        <v>749</v>
      </c>
      <c r="C10" s="7">
        <v>99</v>
      </c>
      <c r="D10" s="7">
        <v>1</v>
      </c>
      <c r="E10" s="7"/>
      <c r="F10" s="7">
        <v>0</v>
      </c>
      <c r="G10" s="7" t="s">
        <v>750</v>
      </c>
    </row>
    <row r="11" spans="1:8" x14ac:dyDescent="0.3">
      <c r="A11" s="82" t="s">
        <v>391</v>
      </c>
      <c r="B11" s="83"/>
      <c r="C11" s="60">
        <f>SUM(C6:C10)</f>
        <v>496.1</v>
      </c>
      <c r="D11" s="60">
        <f>SUM(D6:D10)</f>
        <v>3.9</v>
      </c>
      <c r="E11" s="60">
        <f>SUM(E6:E10)</f>
        <v>0</v>
      </c>
      <c r="F11" s="60">
        <f>SUM(F6:F10)</f>
        <v>0</v>
      </c>
      <c r="G11" s="61"/>
    </row>
  </sheetData>
  <mergeCells count="5">
    <mergeCell ref="A3:A4"/>
    <mergeCell ref="B3:B4"/>
    <mergeCell ref="C3:F3"/>
    <mergeCell ref="G3:G4"/>
    <mergeCell ref="A11:B11"/>
  </mergeCells>
  <hyperlinks>
    <hyperlink ref="H1" location="'Daftar Tabel'!A1" display="&lt;&lt;&lt; Daftar Tabel"/>
  </hyperlinks>
  <pageMargins left="0.70866141732283472" right="0.70866141732283472" top="0.74803149606299213" bottom="0.74803149606299213" header="0.31496062992125984" footer="0.31496062992125984"/>
  <pageSetup paperSize="9" scale="7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1-1</vt:lpstr>
      <vt:lpstr>1-2</vt:lpstr>
      <vt:lpstr>1-3</vt:lpstr>
      <vt:lpstr>3b1</vt:lpstr>
      <vt:lpstr>3b2</vt:lpstr>
      <vt:lpstr>3b5</vt:lpstr>
      <vt:lpstr>4</vt:lpstr>
      <vt:lpstr>5b</vt:lpstr>
      <vt:lpstr>5c</vt:lpstr>
      <vt:lpstr>8c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2024-10-16T04:28:19Z</dcterms:created>
  <dcterms:modified xsi:type="dcterms:W3CDTF">2024-10-16T06:33:26Z</dcterms:modified>
</cp:coreProperties>
</file>